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1" windowHeight="11019"/>
  </bookViews>
  <sheets>
    <sheet name="Sheet1" sheetId="1" r:id="rId1"/>
  </sheets>
  <definedNames>
    <definedName name="_xlnm.Print_Area" localSheetId="0">Sheet1!$A$1:$H$83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/>
  <c r="F76"/>
  <c r="G74"/>
  <c r="F74"/>
  <c r="G65"/>
  <c r="F65"/>
  <c r="G60"/>
  <c r="F60"/>
  <c r="G56"/>
  <c r="F56"/>
  <c r="G51"/>
  <c r="F51"/>
  <c r="F49" s="1"/>
  <c r="G49"/>
  <c r="G45"/>
  <c r="F45"/>
  <c r="G39"/>
  <c r="F39"/>
  <c r="G33"/>
  <c r="F33"/>
  <c r="G26"/>
  <c r="G19" s="1"/>
  <c r="F26"/>
  <c r="G21"/>
  <c r="F21"/>
  <c r="F19" s="1"/>
  <c r="G14"/>
  <c r="F14"/>
  <c r="G7"/>
  <c r="G6" s="1"/>
  <c r="F7"/>
  <c r="F6"/>
  <c r="F79" s="1"/>
  <c r="G79" l="1"/>
</calcChain>
</file>

<file path=xl/sharedStrings.xml><?xml version="1.0" encoding="utf-8"?>
<sst xmlns="http://schemas.openxmlformats.org/spreadsheetml/2006/main" count="142" uniqueCount="105">
  <si>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</si>
  <si>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</si>
  <si>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</si>
  <si>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</si>
  <si>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</si>
  <si>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</si>
  <si>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</si>
  <si>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</si>
  <si>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</si>
  <si>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</si>
  <si>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</si>
  <si>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1.2.Подпрограмма «Организация библиотечного обслуживания населения»</t>
  </si>
  <si>
    <t>11 2 00 00000</t>
  </si>
  <si>
    <t>11 2 01 85190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</si>
  <si>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</si>
  <si>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</si>
  <si>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</si>
  <si>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</si>
  <si>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</si>
  <si>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</si>
  <si>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</si>
  <si>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</si>
  <si>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</si>
  <si>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</si>
  <si>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</si>
  <si>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</si>
  <si>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</si>
  <si>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</si>
  <si>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</si>
  <si>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</si>
  <si>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</si>
  <si>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</si>
  <si>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</si>
  <si>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</si>
  <si>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</si>
  <si>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</si>
  <si>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16 5 00 00000</t>
  </si>
  <si>
    <t>0309</t>
  </si>
  <si>
    <t>16 5 01 91430</t>
  </si>
  <si>
    <t>0314</t>
  </si>
  <si>
    <t>16 5 02 91430</t>
  </si>
  <si>
    <t>2.6.Подпрограмма  «Социальная поддержка граждан»</t>
  </si>
  <si>
    <t>1001</t>
  </si>
  <si>
    <t>16 6 01 90470</t>
  </si>
  <si>
    <t>2.7.Подпрограмма   «Обеспечение условий для развития на территории поселения физической культуры и массового спорта»</t>
  </si>
  <si>
    <t>1101</t>
  </si>
  <si>
    <t>16 7 01 90410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</si>
  <si>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</si>
  <si>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16 8 00 00000</t>
  </si>
  <si>
    <t>0203</t>
  </si>
  <si>
    <t>16 8 01 51180</t>
  </si>
  <si>
    <t>3. Муниципальная Программа «Развитие территории поселения»</t>
  </si>
  <si>
    <t>19 0 00 00000</t>
  </si>
  <si>
    <t>3.1.Подпрограмма  «Ремонт и содержание муниципальных дорог»</t>
  </si>
  <si>
    <t>19 1 00 00000</t>
  </si>
  <si>
    <t>0409</t>
  </si>
  <si>
    <t>19 1 01 81290</t>
  </si>
  <si>
    <t>19 1 01 S8850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</si>
  <si>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</si>
  <si>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</si>
  <si>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</si>
  <si>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</si>
  <si>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</si>
  <si>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</si>
  <si>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19 3 00 00000</t>
  </si>
  <si>
    <t>19 3 01 90800</t>
  </si>
  <si>
    <t>19 3 01 S0800</t>
  </si>
  <si>
    <t>19 3 01 L5760</t>
  </si>
  <si>
    <t>19 3 02 90700</t>
  </si>
  <si>
    <t xml:space="preserve">3.4.Подпрограмма «Содержание мест захоронения и ремонт военно-мемориальных объектов»  </t>
  </si>
  <si>
    <t>19 4 01 90600</t>
  </si>
  <si>
    <t xml:space="preserve">3.5. Подпрограмма «Повышение энергетической эффективности и сокращение энергетических издержек в учреждениях поселения» </t>
  </si>
  <si>
    <t>19 5 01 91220</t>
  </si>
  <si>
    <t xml:space="preserve">3.6. Подпрограмма «Реконструкция, ремонт сетей и объектов водоснабжения» </t>
  </si>
  <si>
    <t>0502</t>
  </si>
  <si>
    <t>19 6 01 90500</t>
  </si>
  <si>
    <t>3.7.Подпрограмма «Градостроительная деятельность поселения»</t>
  </si>
  <si>
    <t>0412</t>
  </si>
  <si>
    <t xml:space="preserve"> 19 7 01 90850</t>
  </si>
  <si>
    <t xml:space="preserve">3.8.Подпрограмма «Осуществление муниципального земельного контроля в границах поселения»  </t>
  </si>
  <si>
    <t xml:space="preserve"> 19 8 01 88690</t>
  </si>
  <si>
    <t xml:space="preserve">3.9.Подпрограмма «Благоустройство мест массового отдыха»  </t>
  </si>
  <si>
    <t xml:space="preserve">19 9 01 90520 </t>
  </si>
  <si>
    <t>4. Муниципальная Программа «Развитие и поддержка малого и среднего предпринимательства»</t>
  </si>
  <si>
    <t>04 0 00 00000</t>
  </si>
  <si>
    <t>4.1.Подпрограмма               «Развитие и поддержка малого и среднего предпринимательства»</t>
  </si>
  <si>
    <t>5. Муниципальная Программа «Использование и охрана земель на территории Залуженского сельского поселения»</t>
  </si>
  <si>
    <t>05 0 00 00000</t>
  </si>
  <si>
    <t>5.1.Подпрограмма               «Повышение эффективности использования и охраны земель»</t>
  </si>
  <si>
    <t>05 1 01 90390</t>
  </si>
  <si>
    <t>6. Непрограммные расходы органов местного самоуправления</t>
  </si>
  <si>
    <t>0107</t>
  </si>
  <si>
    <t>99 1 01 92070</t>
  </si>
  <si>
    <t>В С Е Г О</t>
  </si>
  <si>
    <t xml:space="preserve"> сельского поселения </t>
  </si>
  <si>
    <t>11 1 01 20540</t>
  </si>
  <si>
    <t>(тыс.рублей)</t>
  </si>
  <si>
    <t>Глава Залуженского сельского поселения:</t>
  </si>
  <si>
    <t>Блинова И.И.</t>
  </si>
  <si>
    <t>19 4 00 00000</t>
  </si>
  <si>
    <t>19 4 02 S8530</t>
  </si>
  <si>
    <t>04 1 01 98500</t>
  </si>
  <si>
    <t>Факт</t>
  </si>
  <si>
    <t>16 3 01 90200</t>
  </si>
  <si>
    <t>Отчет по муниципальным программам за   2020 год Залуженского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</si>
</sst>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Times New Roman CYR"/>
      <family val="2"/>
    </font>
    <font>
      <sz val="7"/>
      <color indexed="8"/>
      <name val="Times New Roman CYR"/>
      <family val="2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 CYR"/>
      <family val="2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/>
    <xf numFmtId="0" fontId="4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0" fillId="0" borderId="0" xfId="0" applyFont="1" applyFill="1"/>
    <xf numFmtId="0" fontId="0" fillId="2" borderId="0" xfId="0" applyFont="1" applyFill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6" fillId="0" borderId="2" xfId="0" applyFont="1" applyBorder="1" applyAlignment="1">
      <alignment horizontal="left" vertical="center" wrapText="1" indent="2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/>
    </xf>
    <xf numFmtId="0" fontId="9" fillId="2" borderId="0" xfId="0" applyFont="1" applyFill="1" applyAlignment="1"/>
    <xf numFmtId="0" fontId="4" fillId="2" borderId="0" xfId="0" applyFont="1" applyFill="1" applyAlignment="1">
      <alignment horizontal="left" vertical="top" wrapText="1"/>
    </xf>
    <xf numFmtId="0" fontId="0" fillId="2" borderId="0" xfId="0" applyFill="1"/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0" fillId="0" borderId="2" xfId="0" applyFont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wrapText="1"/>
    </xf>
    <xf numFmtId="49" fontId="10" fillId="2" borderId="4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left" wrapText="1"/>
    </xf>
    <xf numFmtId="49" fontId="10" fillId="2" borderId="5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left" wrapText="1"/>
    </xf>
    <xf numFmtId="49" fontId="10" fillId="2" borderId="5" xfId="0" applyNumberFormat="1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top" wrapText="1"/>
    </xf>
    <xf numFmtId="49" fontId="10" fillId="2" borderId="4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left" vertical="top" wrapText="1"/>
    </xf>
    <xf numFmtId="49" fontId="10" fillId="2" borderId="3" xfId="0" applyNumberFormat="1" applyFont="1" applyFill="1" applyBorder="1" applyAlignment="1">
      <alignment horizontal="center" vertical="top" wrapText="1"/>
    </xf>
    <xf numFmtId="49" fontId="10" fillId="2" borderId="3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49" fontId="10" fillId="2" borderId="2" xfId="0" applyNumberFormat="1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83"/>
  <sheetViews>
    <sheetView tabSelected="1" workbookViewId="0">
      <selection activeCell="B5" sqref="B5"/>
    </sheetView>
  </sheetViews>
  <sheetFormatPr defaultRowHeight="15.05"/>
  <cols>
    <col min="1" max="1" width="2.6640625" customWidth="1"/>
    <col min="2" max="2" width="48.5546875" customWidth="1"/>
    <col min="3" max="3" width="12" style="5" customWidth="1"/>
    <col min="4" max="4" width="16.77734375" style="10" customWidth="1"/>
    <col min="5" max="5" width="6.6640625" style="11" customWidth="1"/>
    <col min="6" max="6" width="12.109375" style="14" customWidth="1"/>
    <col min="7" max="7" width="13.77734375" style="14" customWidth="1"/>
  </cols>
  <sheetData>
    <row r="1" spans="2:7" ht="14.6" customHeight="1">
      <c r="B1" s="26" t="s">
        <v>104</v>
      </c>
      <c r="C1" s="26"/>
      <c r="D1" s="26"/>
      <c r="E1" s="26"/>
      <c r="F1" s="26"/>
      <c r="G1" s="26"/>
    </row>
    <row r="2" spans="2:7" ht="14.6" customHeight="1">
      <c r="B2" s="26"/>
      <c r="C2" s="26"/>
      <c r="D2" s="26"/>
      <c r="E2" s="26"/>
      <c r="F2" s="26"/>
      <c r="G2" s="26"/>
    </row>
    <row r="3" spans="2:7" ht="17.55">
      <c r="B3" s="27" t="s">
        <v>94</v>
      </c>
      <c r="C3" s="27"/>
      <c r="D3" s="27"/>
      <c r="E3" s="27"/>
      <c r="F3" s="27"/>
      <c r="G3" s="27"/>
    </row>
    <row r="4" spans="2:7" ht="17.55" customHeight="1">
      <c r="B4" s="12"/>
      <c r="C4" s="12"/>
      <c r="D4" s="12"/>
      <c r="E4" s="13"/>
      <c r="F4" s="28" t="s">
        <v>96</v>
      </c>
      <c r="G4" s="28"/>
    </row>
    <row r="5" spans="2:7" ht="15.65">
      <c r="B5" s="15" t="s">
        <v>0</v>
      </c>
      <c r="C5" s="16" t="s">
        <v>1</v>
      </c>
      <c r="D5" s="17" t="s">
        <v>2</v>
      </c>
      <c r="E5" s="18" t="s">
        <v>3</v>
      </c>
      <c r="F5" s="19" t="s">
        <v>4</v>
      </c>
      <c r="G5" s="19" t="s">
        <v>102</v>
      </c>
    </row>
    <row r="6" spans="2:7" ht="31.3">
      <c r="B6" s="29" t="s">
        <v>5</v>
      </c>
      <c r="C6" s="30"/>
      <c r="D6" s="31" t="s">
        <v>6</v>
      </c>
      <c r="E6" s="32"/>
      <c r="F6" s="33">
        <f>F7+F14</f>
        <v>5517</v>
      </c>
      <c r="G6" s="33">
        <f>G7+G14</f>
        <v>5517</v>
      </c>
    </row>
    <row r="7" spans="2:7" ht="45.1" customHeight="1">
      <c r="B7" s="34" t="s">
        <v>7</v>
      </c>
      <c r="C7" s="35"/>
      <c r="D7" s="36" t="s">
        <v>8</v>
      </c>
      <c r="E7" s="37"/>
      <c r="F7" s="38">
        <f>F9+F10+F12+F13+F11</f>
        <v>4408</v>
      </c>
      <c r="G7" s="38">
        <f>G9+G10+G12+G13+G11</f>
        <v>4408</v>
      </c>
    </row>
    <row r="8" spans="2:7" ht="13" customHeight="1">
      <c r="B8" s="34"/>
      <c r="C8" s="39"/>
      <c r="D8" s="40"/>
      <c r="E8" s="41"/>
      <c r="F8" s="42"/>
      <c r="G8" s="42"/>
    </row>
    <row r="9" spans="2:7" ht="15.65">
      <c r="B9" s="43"/>
      <c r="C9" s="30" t="s">
        <v>9</v>
      </c>
      <c r="D9" s="44" t="s">
        <v>10</v>
      </c>
      <c r="E9" s="19">
        <v>100</v>
      </c>
      <c r="F9" s="45">
        <v>1323.5</v>
      </c>
      <c r="G9" s="45">
        <v>1323.5</v>
      </c>
    </row>
    <row r="10" spans="2:7" ht="15.65">
      <c r="B10" s="43"/>
      <c r="C10" s="30" t="s">
        <v>9</v>
      </c>
      <c r="D10" s="44" t="s">
        <v>10</v>
      </c>
      <c r="E10" s="19">
        <v>200</v>
      </c>
      <c r="F10" s="45">
        <v>371.7</v>
      </c>
      <c r="G10" s="45">
        <v>371.7</v>
      </c>
    </row>
    <row r="11" spans="2:7" ht="15.65">
      <c r="B11" s="46"/>
      <c r="C11" s="30" t="s">
        <v>9</v>
      </c>
      <c r="D11" s="44" t="s">
        <v>95</v>
      </c>
      <c r="E11" s="19">
        <v>200</v>
      </c>
      <c r="F11" s="47">
        <v>50</v>
      </c>
      <c r="G11" s="47">
        <v>50</v>
      </c>
    </row>
    <row r="12" spans="2:7" ht="15.65">
      <c r="B12" s="46"/>
      <c r="C12" s="30" t="s">
        <v>9</v>
      </c>
      <c r="D12" s="44" t="s">
        <v>10</v>
      </c>
      <c r="E12" s="19">
        <v>400</v>
      </c>
      <c r="F12" s="47">
        <v>2660</v>
      </c>
      <c r="G12" s="47">
        <v>2660</v>
      </c>
    </row>
    <row r="13" spans="2:7" ht="15.65">
      <c r="B13" s="46"/>
      <c r="C13" s="30" t="s">
        <v>9</v>
      </c>
      <c r="D13" s="44" t="s">
        <v>10</v>
      </c>
      <c r="E13" s="48">
        <v>800</v>
      </c>
      <c r="F13" s="47">
        <v>2.8</v>
      </c>
      <c r="G13" s="47">
        <v>2.8</v>
      </c>
    </row>
    <row r="14" spans="2:7" ht="15.05" customHeight="1">
      <c r="B14" s="49" t="s">
        <v>11</v>
      </c>
      <c r="C14" s="50"/>
      <c r="D14" s="51" t="s">
        <v>12</v>
      </c>
      <c r="E14" s="37"/>
      <c r="F14" s="38">
        <f>F17+F18</f>
        <v>1109</v>
      </c>
      <c r="G14" s="38">
        <f>G17+G18</f>
        <v>1109</v>
      </c>
    </row>
    <row r="15" spans="2:7" ht="15.05" customHeight="1">
      <c r="B15" s="52"/>
      <c r="C15" s="53"/>
      <c r="D15" s="54"/>
      <c r="E15" s="55"/>
      <c r="F15" s="56"/>
      <c r="G15" s="56"/>
    </row>
    <row r="16" spans="2:7" ht="10.050000000000001" customHeight="1">
      <c r="B16" s="52"/>
      <c r="C16" s="57"/>
      <c r="D16" s="58"/>
      <c r="E16" s="41"/>
      <c r="F16" s="42"/>
      <c r="G16" s="42"/>
    </row>
    <row r="17" spans="2:7" ht="15.65">
      <c r="B17" s="43"/>
      <c r="C17" s="30" t="s">
        <v>9</v>
      </c>
      <c r="D17" s="59" t="s">
        <v>13</v>
      </c>
      <c r="E17" s="19">
        <v>100</v>
      </c>
      <c r="F17" s="45">
        <v>956.8</v>
      </c>
      <c r="G17" s="45">
        <v>956.8</v>
      </c>
    </row>
    <row r="18" spans="2:7" ht="15.65">
      <c r="B18" s="60"/>
      <c r="C18" s="61" t="s">
        <v>9</v>
      </c>
      <c r="D18" s="59" t="s">
        <v>13</v>
      </c>
      <c r="E18" s="19">
        <v>200</v>
      </c>
      <c r="F18" s="45">
        <v>152.19999999999999</v>
      </c>
      <c r="G18" s="45">
        <v>152.19999999999999</v>
      </c>
    </row>
    <row r="19" spans="2:7" ht="47">
      <c r="B19" s="62" t="s">
        <v>14</v>
      </c>
      <c r="C19" s="30"/>
      <c r="D19" s="31" t="s">
        <v>15</v>
      </c>
      <c r="E19" s="32"/>
      <c r="F19" s="33">
        <f>F20+F21+F26+F33+F39+F43+F44+F45+F48</f>
        <v>6860.6000000000013</v>
      </c>
      <c r="G19" s="33">
        <f>G20+G21+G26+G33+G39+G43+G44+G45+G48</f>
        <v>6860.6000000000013</v>
      </c>
    </row>
    <row r="20" spans="2:7" ht="55.9" customHeight="1">
      <c r="B20" s="63" t="s">
        <v>16</v>
      </c>
      <c r="C20" s="30" t="s">
        <v>17</v>
      </c>
      <c r="D20" s="44" t="s">
        <v>18</v>
      </c>
      <c r="E20" s="19">
        <v>100</v>
      </c>
      <c r="F20" s="45">
        <v>1130.5999999999999</v>
      </c>
      <c r="G20" s="45">
        <v>1130.5999999999999</v>
      </c>
    </row>
    <row r="21" spans="2:7" ht="14.6" customHeight="1">
      <c r="B21" s="49" t="s">
        <v>19</v>
      </c>
      <c r="C21" s="50"/>
      <c r="D21" s="36" t="s">
        <v>20</v>
      </c>
      <c r="E21" s="37"/>
      <c r="F21" s="38">
        <f>F23+F24+F25</f>
        <v>1952.9</v>
      </c>
      <c r="G21" s="38">
        <f>G23+G24+G25</f>
        <v>1952.9</v>
      </c>
    </row>
    <row r="22" spans="2:7" ht="29" customHeight="1">
      <c r="B22" s="64"/>
      <c r="C22" s="65"/>
      <c r="D22" s="40"/>
      <c r="E22" s="41"/>
      <c r="F22" s="42"/>
      <c r="G22" s="42"/>
    </row>
    <row r="23" spans="2:7" ht="15.65">
      <c r="B23" s="60"/>
      <c r="C23" s="61" t="s">
        <v>21</v>
      </c>
      <c r="D23" s="44" t="s">
        <v>22</v>
      </c>
      <c r="E23" s="19">
        <v>100</v>
      </c>
      <c r="F23" s="45">
        <v>1630.4</v>
      </c>
      <c r="G23" s="45">
        <v>1630.4</v>
      </c>
    </row>
    <row r="24" spans="2:7" ht="15.65">
      <c r="B24" s="60"/>
      <c r="C24" s="61" t="s">
        <v>21</v>
      </c>
      <c r="D24" s="44" t="s">
        <v>22</v>
      </c>
      <c r="E24" s="19">
        <v>200</v>
      </c>
      <c r="F24" s="45">
        <v>308.39999999999998</v>
      </c>
      <c r="G24" s="45">
        <v>308.39999999999998</v>
      </c>
    </row>
    <row r="25" spans="2:7" ht="15.65">
      <c r="B25" s="60"/>
      <c r="C25" s="61" t="s">
        <v>21</v>
      </c>
      <c r="D25" s="44" t="s">
        <v>22</v>
      </c>
      <c r="E25" s="19">
        <v>800</v>
      </c>
      <c r="F25" s="45">
        <v>14.1</v>
      </c>
      <c r="G25" s="45">
        <v>14.1</v>
      </c>
    </row>
    <row r="26" spans="2:7" ht="14.6" customHeight="1">
      <c r="B26" s="66" t="s">
        <v>23</v>
      </c>
      <c r="C26" s="50"/>
      <c r="D26" s="36" t="s">
        <v>24</v>
      </c>
      <c r="E26" s="37"/>
      <c r="F26" s="38">
        <f>F28+F29+F32+F30+F31</f>
        <v>2781.9000000000005</v>
      </c>
      <c r="G26" s="38">
        <f>G28+G29+G32+G30+G31</f>
        <v>2781.9000000000005</v>
      </c>
    </row>
    <row r="27" spans="2:7" ht="25.55" customHeight="1">
      <c r="B27" s="66"/>
      <c r="C27" s="65"/>
      <c r="D27" s="40"/>
      <c r="E27" s="41"/>
      <c r="F27" s="42"/>
      <c r="G27" s="42"/>
    </row>
    <row r="28" spans="2:7" ht="15.65">
      <c r="B28" s="63"/>
      <c r="C28" s="30" t="s">
        <v>25</v>
      </c>
      <c r="D28" s="44" t="s">
        <v>26</v>
      </c>
      <c r="E28" s="19">
        <v>100</v>
      </c>
      <c r="F28" s="45">
        <v>2537.3000000000002</v>
      </c>
      <c r="G28" s="45">
        <v>2537.3000000000002</v>
      </c>
    </row>
    <row r="29" spans="2:7" ht="15.65">
      <c r="B29" s="63"/>
      <c r="C29" s="30" t="s">
        <v>25</v>
      </c>
      <c r="D29" s="44" t="s">
        <v>26</v>
      </c>
      <c r="E29" s="19">
        <v>200</v>
      </c>
      <c r="F29" s="45">
        <v>235.3</v>
      </c>
      <c r="G29" s="45">
        <v>235.3</v>
      </c>
    </row>
    <row r="30" spans="2:7" ht="15.65">
      <c r="B30" s="63"/>
      <c r="C30" s="30" t="s">
        <v>25</v>
      </c>
      <c r="D30" s="44" t="s">
        <v>26</v>
      </c>
      <c r="E30" s="19">
        <v>800</v>
      </c>
      <c r="F30" s="45">
        <v>0.3</v>
      </c>
      <c r="G30" s="45">
        <v>0.3</v>
      </c>
    </row>
    <row r="31" spans="2:7" ht="15.65">
      <c r="B31" s="63"/>
      <c r="C31" s="30" t="s">
        <v>25</v>
      </c>
      <c r="D31" s="44" t="s">
        <v>103</v>
      </c>
      <c r="E31" s="19">
        <v>800</v>
      </c>
      <c r="F31" s="45">
        <v>0.1</v>
      </c>
      <c r="G31" s="45">
        <v>0.1</v>
      </c>
    </row>
    <row r="32" spans="2:7" ht="15.05" customHeight="1">
      <c r="B32" s="63"/>
      <c r="C32" s="30" t="s">
        <v>25</v>
      </c>
      <c r="D32" s="44" t="s">
        <v>27</v>
      </c>
      <c r="E32" s="19">
        <v>800</v>
      </c>
      <c r="F32" s="45">
        <v>8.9</v>
      </c>
      <c r="G32" s="45">
        <v>8.9</v>
      </c>
    </row>
    <row r="33" spans="2:7" ht="15.05" customHeight="1">
      <c r="B33" s="66" t="s">
        <v>28</v>
      </c>
      <c r="C33" s="50"/>
      <c r="D33" s="36" t="s">
        <v>29</v>
      </c>
      <c r="E33" s="37"/>
      <c r="F33" s="67">
        <f>F36+F37+F38</f>
        <v>118</v>
      </c>
      <c r="G33" s="67">
        <f>G36+G37+G38</f>
        <v>118</v>
      </c>
    </row>
    <row r="34" spans="2:7" ht="5.05" customHeight="1">
      <c r="B34" s="66"/>
      <c r="C34" s="53"/>
      <c r="D34" s="68"/>
      <c r="E34" s="55"/>
      <c r="F34" s="67"/>
      <c r="G34" s="67"/>
    </row>
    <row r="35" spans="2:7">
      <c r="B35" s="66"/>
      <c r="C35" s="65"/>
      <c r="D35" s="40"/>
      <c r="E35" s="41"/>
      <c r="F35" s="67"/>
      <c r="G35" s="67"/>
    </row>
    <row r="36" spans="2:7" ht="15.65">
      <c r="B36" s="69"/>
      <c r="C36" s="70" t="s">
        <v>30</v>
      </c>
      <c r="D36" s="44" t="s">
        <v>31</v>
      </c>
      <c r="E36" s="48">
        <v>800</v>
      </c>
      <c r="F36" s="47"/>
      <c r="G36" s="47"/>
    </row>
    <row r="37" spans="2:7" ht="15.65">
      <c r="B37" s="69"/>
      <c r="C37" s="70" t="s">
        <v>32</v>
      </c>
      <c r="D37" s="44" t="s">
        <v>33</v>
      </c>
      <c r="E37" s="48">
        <v>700</v>
      </c>
      <c r="F37" s="47"/>
      <c r="G37" s="47"/>
    </row>
    <row r="38" spans="2:7" ht="36.5" customHeight="1">
      <c r="B38" s="69"/>
      <c r="C38" s="70" t="s">
        <v>21</v>
      </c>
      <c r="D38" s="44" t="s">
        <v>34</v>
      </c>
      <c r="E38" s="48">
        <v>500</v>
      </c>
      <c r="F38" s="47">
        <v>118</v>
      </c>
      <c r="G38" s="47">
        <v>118</v>
      </c>
    </row>
    <row r="39" spans="2:7" ht="31.95" customHeight="1">
      <c r="B39" s="71" t="s">
        <v>35</v>
      </c>
      <c r="C39" s="72"/>
      <c r="D39" s="36" t="s">
        <v>36</v>
      </c>
      <c r="E39" s="37"/>
      <c r="F39" s="38">
        <f>F41+F42</f>
        <v>395.3</v>
      </c>
      <c r="G39" s="38">
        <f>G41+G42</f>
        <v>395.3</v>
      </c>
    </row>
    <row r="40" spans="2:7">
      <c r="B40" s="73"/>
      <c r="C40" s="74"/>
      <c r="D40" s="40"/>
      <c r="E40" s="41"/>
      <c r="F40" s="42"/>
      <c r="G40" s="42"/>
    </row>
    <row r="41" spans="2:7" ht="15.65">
      <c r="B41" s="75"/>
      <c r="C41" s="76" t="s">
        <v>37</v>
      </c>
      <c r="D41" s="44" t="s">
        <v>38</v>
      </c>
      <c r="E41" s="77">
        <v>200</v>
      </c>
      <c r="F41" s="78">
        <v>160</v>
      </c>
      <c r="G41" s="78">
        <v>160</v>
      </c>
    </row>
    <row r="42" spans="2:7" ht="37.6" customHeight="1">
      <c r="B42" s="75"/>
      <c r="C42" s="76" t="s">
        <v>39</v>
      </c>
      <c r="D42" s="44" t="s">
        <v>40</v>
      </c>
      <c r="E42" s="77">
        <v>200</v>
      </c>
      <c r="F42" s="78">
        <v>235.3</v>
      </c>
      <c r="G42" s="78">
        <v>235.3</v>
      </c>
    </row>
    <row r="43" spans="2:7" ht="31.3">
      <c r="B43" s="63" t="s">
        <v>41</v>
      </c>
      <c r="C43" s="30" t="s">
        <v>42</v>
      </c>
      <c r="D43" s="44" t="s">
        <v>43</v>
      </c>
      <c r="E43" s="19">
        <v>300</v>
      </c>
      <c r="F43" s="45">
        <v>261.8</v>
      </c>
      <c r="G43" s="45">
        <v>261.8</v>
      </c>
    </row>
    <row r="44" spans="2:7" ht="47">
      <c r="B44" s="63" t="s">
        <v>44</v>
      </c>
      <c r="C44" s="30" t="s">
        <v>45</v>
      </c>
      <c r="D44" s="44" t="s">
        <v>46</v>
      </c>
      <c r="E44" s="19">
        <v>200</v>
      </c>
      <c r="F44" s="45"/>
      <c r="G44" s="45"/>
    </row>
    <row r="45" spans="2:7" ht="47">
      <c r="B45" s="63" t="s">
        <v>47</v>
      </c>
      <c r="C45" s="30"/>
      <c r="D45" s="44" t="s">
        <v>48</v>
      </c>
      <c r="E45" s="19"/>
      <c r="F45" s="45">
        <f>F46+F47</f>
        <v>220.1</v>
      </c>
      <c r="G45" s="45">
        <f>G46+G47</f>
        <v>220.1</v>
      </c>
    </row>
    <row r="46" spans="2:7" ht="15.65">
      <c r="B46" s="63"/>
      <c r="C46" s="30" t="s">
        <v>49</v>
      </c>
      <c r="D46" s="44" t="s">
        <v>50</v>
      </c>
      <c r="E46" s="19">
        <v>100</v>
      </c>
      <c r="F46" s="45">
        <v>199.6</v>
      </c>
      <c r="G46" s="45">
        <v>199.6</v>
      </c>
    </row>
    <row r="47" spans="2:7" ht="15.65">
      <c r="B47" s="63"/>
      <c r="C47" s="30" t="s">
        <v>49</v>
      </c>
      <c r="D47" s="44" t="s">
        <v>50</v>
      </c>
      <c r="E47" s="19">
        <v>200</v>
      </c>
      <c r="F47" s="45">
        <v>20.5</v>
      </c>
      <c r="G47" s="45">
        <v>20.5</v>
      </c>
    </row>
    <row r="48" spans="2:7" ht="15.05" customHeight="1">
      <c r="B48" s="63"/>
      <c r="C48" s="30"/>
      <c r="D48" s="44"/>
      <c r="E48" s="19"/>
      <c r="F48" s="45"/>
      <c r="G48" s="45"/>
    </row>
    <row r="49" spans="2:7" ht="24.45" customHeight="1">
      <c r="B49" s="79" t="s">
        <v>51</v>
      </c>
      <c r="C49" s="50"/>
      <c r="D49" s="80" t="s">
        <v>52</v>
      </c>
      <c r="E49" s="81"/>
      <c r="F49" s="82">
        <f>F51+F56+F60+F65+F68+F69+F70+F71+F72</f>
        <v>19702.500000000004</v>
      </c>
      <c r="G49" s="82">
        <f>G51+G56+G60+G65+G68+G69+G70+G71+G72</f>
        <v>19660.100000000002</v>
      </c>
    </row>
    <row r="50" spans="2:7" ht="15.05" customHeight="1">
      <c r="B50" s="79"/>
      <c r="C50" s="65"/>
      <c r="D50" s="83"/>
      <c r="E50" s="84"/>
      <c r="F50" s="82"/>
      <c r="G50" s="82"/>
    </row>
    <row r="51" spans="2:7" ht="15.05" customHeight="1">
      <c r="B51" s="85" t="s">
        <v>53</v>
      </c>
      <c r="C51" s="86"/>
      <c r="D51" s="51" t="s">
        <v>54</v>
      </c>
      <c r="E51" s="37"/>
      <c r="F51" s="38">
        <f>F54+F55</f>
        <v>10011.700000000001</v>
      </c>
      <c r="G51" s="38">
        <f>G54+G55</f>
        <v>10011.6</v>
      </c>
    </row>
    <row r="52" spans="2:7" ht="7.55" customHeight="1">
      <c r="B52" s="87"/>
      <c r="C52" s="88"/>
      <c r="D52" s="54"/>
      <c r="E52" s="55"/>
      <c r="F52" s="56"/>
      <c r="G52" s="56"/>
    </row>
    <row r="53" spans="2:7" ht="15.65">
      <c r="B53" s="87"/>
      <c r="C53" s="89"/>
      <c r="D53" s="54"/>
      <c r="E53" s="18"/>
      <c r="F53" s="56"/>
      <c r="G53" s="56"/>
    </row>
    <row r="54" spans="2:7" ht="15.65">
      <c r="B54" s="90"/>
      <c r="C54" s="91" t="s">
        <v>55</v>
      </c>
      <c r="D54" s="44" t="s">
        <v>56</v>
      </c>
      <c r="E54" s="19">
        <v>200</v>
      </c>
      <c r="F54" s="45">
        <v>2527</v>
      </c>
      <c r="G54" s="45">
        <v>2526.9</v>
      </c>
    </row>
    <row r="55" spans="2:7" ht="15.05" customHeight="1">
      <c r="B55" s="90"/>
      <c r="C55" s="91" t="s">
        <v>55</v>
      </c>
      <c r="D55" s="44" t="s">
        <v>57</v>
      </c>
      <c r="E55" s="19">
        <v>200</v>
      </c>
      <c r="F55" s="45">
        <v>7484.7</v>
      </c>
      <c r="G55" s="45">
        <v>7484.7</v>
      </c>
    </row>
    <row r="56" spans="2:7" ht="15.05" customHeight="1">
      <c r="B56" s="49" t="s">
        <v>58</v>
      </c>
      <c r="C56" s="50"/>
      <c r="D56" s="36" t="s">
        <v>59</v>
      </c>
      <c r="E56" s="37"/>
      <c r="F56" s="38">
        <f>F58+F59</f>
        <v>1641.5</v>
      </c>
      <c r="G56" s="38">
        <f>G58+G59</f>
        <v>1641.5</v>
      </c>
    </row>
    <row r="57" spans="2:7">
      <c r="B57" s="64"/>
      <c r="C57" s="65"/>
      <c r="D57" s="40"/>
      <c r="E57" s="41"/>
      <c r="F57" s="42"/>
      <c r="G57" s="42"/>
    </row>
    <row r="58" spans="2:7" ht="15.65">
      <c r="B58" s="43"/>
      <c r="C58" s="30" t="s">
        <v>60</v>
      </c>
      <c r="D58" s="44" t="s">
        <v>61</v>
      </c>
      <c r="E58" s="19">
        <v>200</v>
      </c>
      <c r="F58" s="45">
        <v>1425.4</v>
      </c>
      <c r="G58" s="45">
        <v>1425.4</v>
      </c>
    </row>
    <row r="59" spans="2:7" ht="15.65">
      <c r="B59" s="43"/>
      <c r="C59" s="30" t="s">
        <v>60</v>
      </c>
      <c r="D59" s="44" t="s">
        <v>62</v>
      </c>
      <c r="E59" s="19">
        <v>200</v>
      </c>
      <c r="F59" s="45">
        <v>216.1</v>
      </c>
      <c r="G59" s="45">
        <v>216.1</v>
      </c>
    </row>
    <row r="60" spans="2:7" ht="31.3">
      <c r="B60" s="46" t="s">
        <v>63</v>
      </c>
      <c r="C60" s="70"/>
      <c r="D60" s="44" t="s">
        <v>64</v>
      </c>
      <c r="E60" s="19"/>
      <c r="F60" s="45">
        <f>F61+F62+F63+F64</f>
        <v>3755</v>
      </c>
      <c r="G60" s="45">
        <f>G61+G62+G63+G64</f>
        <v>3712.7</v>
      </c>
    </row>
    <row r="61" spans="2:7" ht="15.65">
      <c r="B61" s="46"/>
      <c r="C61" s="70" t="s">
        <v>60</v>
      </c>
      <c r="D61" s="44" t="s">
        <v>65</v>
      </c>
      <c r="E61" s="19">
        <v>200</v>
      </c>
      <c r="F61" s="45">
        <v>2618</v>
      </c>
      <c r="G61" s="45">
        <v>2618</v>
      </c>
    </row>
    <row r="62" spans="2:7" ht="15.65">
      <c r="B62" s="46"/>
      <c r="C62" s="70" t="s">
        <v>60</v>
      </c>
      <c r="D62" s="44" t="s">
        <v>66</v>
      </c>
      <c r="E62" s="19">
        <v>500</v>
      </c>
      <c r="F62" s="45">
        <v>185.5</v>
      </c>
      <c r="G62" s="45">
        <v>185.5</v>
      </c>
    </row>
    <row r="63" spans="2:7" ht="15.65">
      <c r="B63" s="46"/>
      <c r="C63" s="70" t="s">
        <v>60</v>
      </c>
      <c r="D63" s="44" t="s">
        <v>67</v>
      </c>
      <c r="E63" s="19">
        <v>200</v>
      </c>
      <c r="F63" s="45">
        <v>951.5</v>
      </c>
      <c r="G63" s="45">
        <v>909.2</v>
      </c>
    </row>
    <row r="64" spans="2:7" ht="15.65">
      <c r="B64" s="46"/>
      <c r="C64" s="70" t="s">
        <v>60</v>
      </c>
      <c r="D64" s="44" t="s">
        <v>68</v>
      </c>
      <c r="E64" s="19">
        <v>200</v>
      </c>
      <c r="F64" s="45"/>
      <c r="G64" s="45"/>
    </row>
    <row r="65" spans="2:7" ht="31.3">
      <c r="B65" s="63" t="s">
        <v>69</v>
      </c>
      <c r="C65" s="30" t="s">
        <v>60</v>
      </c>
      <c r="D65" s="59" t="s">
        <v>99</v>
      </c>
      <c r="E65" s="19"/>
      <c r="F65" s="45">
        <f>F66+F67</f>
        <v>1431.9</v>
      </c>
      <c r="G65" s="45">
        <f>G66+G67</f>
        <v>1431.9</v>
      </c>
    </row>
    <row r="66" spans="2:7" ht="15.65">
      <c r="B66" s="63"/>
      <c r="C66" s="30" t="s">
        <v>60</v>
      </c>
      <c r="D66" s="59" t="s">
        <v>70</v>
      </c>
      <c r="E66" s="19">
        <v>200</v>
      </c>
      <c r="F66" s="45">
        <v>6.9</v>
      </c>
      <c r="G66" s="45">
        <v>6.9</v>
      </c>
    </row>
    <row r="67" spans="2:7" ht="15.65">
      <c r="B67" s="63"/>
      <c r="C67" s="30" t="s">
        <v>60</v>
      </c>
      <c r="D67" s="59" t="s">
        <v>100</v>
      </c>
      <c r="E67" s="19">
        <v>200</v>
      </c>
      <c r="F67" s="45">
        <v>1425</v>
      </c>
      <c r="G67" s="45">
        <v>1425</v>
      </c>
    </row>
    <row r="68" spans="2:7" ht="47">
      <c r="B68" s="63" t="s">
        <v>71</v>
      </c>
      <c r="C68" s="30" t="s">
        <v>60</v>
      </c>
      <c r="D68" s="44" t="s">
        <v>72</v>
      </c>
      <c r="E68" s="19">
        <v>200</v>
      </c>
      <c r="F68" s="45">
        <v>68.2</v>
      </c>
      <c r="G68" s="45">
        <v>68.2</v>
      </c>
    </row>
    <row r="69" spans="2:7" ht="31.3">
      <c r="B69" s="63" t="s">
        <v>73</v>
      </c>
      <c r="C69" s="30" t="s">
        <v>74</v>
      </c>
      <c r="D69" s="44" t="s">
        <v>75</v>
      </c>
      <c r="E69" s="19">
        <v>200</v>
      </c>
      <c r="F69" s="45">
        <v>2792.2</v>
      </c>
      <c r="G69" s="45">
        <v>2792.2</v>
      </c>
    </row>
    <row r="70" spans="2:7" ht="31.3">
      <c r="B70" s="63" t="s">
        <v>76</v>
      </c>
      <c r="C70" s="30" t="s">
        <v>77</v>
      </c>
      <c r="D70" s="92" t="s">
        <v>78</v>
      </c>
      <c r="E70" s="19">
        <v>200</v>
      </c>
      <c r="F70" s="45"/>
      <c r="G70" s="45"/>
    </row>
    <row r="71" spans="2:7" ht="47">
      <c r="B71" s="63" t="s">
        <v>79</v>
      </c>
      <c r="C71" s="30" t="s">
        <v>77</v>
      </c>
      <c r="D71" s="92" t="s">
        <v>80</v>
      </c>
      <c r="E71" s="19">
        <v>200</v>
      </c>
      <c r="F71" s="45">
        <v>2</v>
      </c>
      <c r="G71" s="45">
        <v>2</v>
      </c>
    </row>
    <row r="72" spans="2:7" ht="31.3">
      <c r="B72" s="63" t="s">
        <v>81</v>
      </c>
      <c r="C72" s="93" t="s">
        <v>77</v>
      </c>
      <c r="D72" s="59" t="s">
        <v>82</v>
      </c>
      <c r="E72" s="94">
        <v>200</v>
      </c>
      <c r="F72" s="45">
        <v>0</v>
      </c>
      <c r="G72" s="45">
        <v>0</v>
      </c>
    </row>
    <row r="73" spans="2:7" ht="15.65">
      <c r="B73" s="63"/>
      <c r="C73" s="93"/>
      <c r="D73" s="59"/>
      <c r="E73" s="94"/>
      <c r="F73" s="45"/>
      <c r="G73" s="45"/>
    </row>
    <row r="74" spans="2:7" ht="47">
      <c r="B74" s="62" t="s">
        <v>83</v>
      </c>
      <c r="C74" s="93"/>
      <c r="D74" s="95" t="s">
        <v>84</v>
      </c>
      <c r="E74" s="96"/>
      <c r="F74" s="33">
        <f>F75</f>
        <v>1</v>
      </c>
      <c r="G74" s="33">
        <f>G75</f>
        <v>1</v>
      </c>
    </row>
    <row r="75" spans="2:7" ht="31.3">
      <c r="B75" s="63" t="s">
        <v>85</v>
      </c>
      <c r="C75" s="93" t="s">
        <v>77</v>
      </c>
      <c r="D75" s="92" t="s">
        <v>101</v>
      </c>
      <c r="E75" s="94">
        <v>500</v>
      </c>
      <c r="F75" s="45">
        <v>1</v>
      </c>
      <c r="G75" s="45">
        <v>1</v>
      </c>
    </row>
    <row r="76" spans="2:7" ht="47">
      <c r="B76" s="62" t="s">
        <v>86</v>
      </c>
      <c r="C76" s="93"/>
      <c r="D76" s="95" t="s">
        <v>87</v>
      </c>
      <c r="E76" s="94"/>
      <c r="F76" s="33">
        <f>F77</f>
        <v>0</v>
      </c>
      <c r="G76" s="33">
        <f>G77</f>
        <v>0</v>
      </c>
    </row>
    <row r="77" spans="2:7" ht="31.3">
      <c r="B77" s="63" t="s">
        <v>88</v>
      </c>
      <c r="C77" s="93" t="s">
        <v>77</v>
      </c>
      <c r="D77" s="92" t="s">
        <v>89</v>
      </c>
      <c r="E77" s="94">
        <v>200</v>
      </c>
      <c r="F77" s="45"/>
      <c r="G77" s="45"/>
    </row>
    <row r="78" spans="2:7" ht="31.3">
      <c r="B78" s="97" t="s">
        <v>90</v>
      </c>
      <c r="C78" s="98" t="s">
        <v>91</v>
      </c>
      <c r="D78" s="99" t="s">
        <v>92</v>
      </c>
      <c r="E78" s="100">
        <v>800</v>
      </c>
      <c r="F78" s="33">
        <v>150</v>
      </c>
      <c r="G78" s="33">
        <v>150</v>
      </c>
    </row>
    <row r="79" spans="2:7" ht="15.65">
      <c r="B79" s="29" t="s">
        <v>93</v>
      </c>
      <c r="C79" s="30"/>
      <c r="D79" s="31"/>
      <c r="E79" s="32"/>
      <c r="F79" s="101">
        <f>F6+F19+F49+F74+F78+F76</f>
        <v>32231.100000000006</v>
      </c>
      <c r="G79" s="101">
        <f>G6+G19+G49+G74+G78+G76</f>
        <v>32188.700000000004</v>
      </c>
    </row>
    <row r="80" spans="2:7">
      <c r="B80" s="1"/>
      <c r="C80" s="2"/>
      <c r="D80" s="3"/>
      <c r="E80" s="4"/>
    </row>
    <row r="81" spans="2:6" ht="15.65">
      <c r="B81" s="25" t="s">
        <v>97</v>
      </c>
      <c r="C81" s="25"/>
      <c r="D81" s="25"/>
      <c r="E81" s="20" t="s">
        <v>98</v>
      </c>
      <c r="F81" s="21"/>
    </row>
    <row r="82" spans="2:6">
      <c r="B82" s="7"/>
      <c r="C82" s="8"/>
      <c r="D82" s="22"/>
      <c r="E82" s="22"/>
      <c r="F82" s="23"/>
    </row>
    <row r="83" spans="2:6">
      <c r="B83" s="24"/>
      <c r="C83" s="24"/>
      <c r="D83" s="24"/>
      <c r="E83" s="9"/>
      <c r="F83" s="6"/>
    </row>
  </sheetData>
  <mergeCells count="60">
    <mergeCell ref="C7:C8"/>
    <mergeCell ref="D7:D8"/>
    <mergeCell ref="E7:E8"/>
    <mergeCell ref="F7:F8"/>
    <mergeCell ref="B1:G2"/>
    <mergeCell ref="B3:G3"/>
    <mergeCell ref="G7:G8"/>
    <mergeCell ref="F4:G4"/>
    <mergeCell ref="B7:B8"/>
    <mergeCell ref="B26:B27"/>
    <mergeCell ref="C26:C27"/>
    <mergeCell ref="D26:D27"/>
    <mergeCell ref="E26:E27"/>
    <mergeCell ref="B33:B35"/>
    <mergeCell ref="B14:B16"/>
    <mergeCell ref="C14:C15"/>
    <mergeCell ref="D14:D16"/>
    <mergeCell ref="E14:E16"/>
    <mergeCell ref="B21:B22"/>
    <mergeCell ref="C21:C22"/>
    <mergeCell ref="D21:D22"/>
    <mergeCell ref="E21:E22"/>
    <mergeCell ref="F21:F22"/>
    <mergeCell ref="C33:C35"/>
    <mergeCell ref="D33:D35"/>
    <mergeCell ref="E33:E35"/>
    <mergeCell ref="G14:G16"/>
    <mergeCell ref="G21:G22"/>
    <mergeCell ref="F26:F27"/>
    <mergeCell ref="G26:G27"/>
    <mergeCell ref="F14:F16"/>
    <mergeCell ref="D82:F82"/>
    <mergeCell ref="B83:D83"/>
    <mergeCell ref="B56:B57"/>
    <mergeCell ref="C56:C57"/>
    <mergeCell ref="D56:D57"/>
    <mergeCell ref="E56:E57"/>
    <mergeCell ref="F56:F57"/>
    <mergeCell ref="B81:D81"/>
    <mergeCell ref="F33:F35"/>
    <mergeCell ref="G33:G35"/>
    <mergeCell ref="B39:B40"/>
    <mergeCell ref="C39:C40"/>
    <mergeCell ref="D39:D40"/>
    <mergeCell ref="E39:E40"/>
    <mergeCell ref="F39:F40"/>
    <mergeCell ref="G39:G40"/>
    <mergeCell ref="G56:G57"/>
    <mergeCell ref="G49:G50"/>
    <mergeCell ref="B51:B53"/>
    <mergeCell ref="C51:C52"/>
    <mergeCell ref="D51:D53"/>
    <mergeCell ref="E51:E52"/>
    <mergeCell ref="F51:F53"/>
    <mergeCell ref="G51:G53"/>
    <mergeCell ref="B49:B50"/>
    <mergeCell ref="C49:C50"/>
    <mergeCell ref="D49:D50"/>
    <mergeCell ref="E49:E50"/>
    <mergeCell ref="F49:F50"/>
  </mergeCells>
  <pageMargins left="0.7" right="0.51" top="0.21" bottom="0.44" header="0.3" footer="0.3"/>
  <pageSetup paperSize="9" scale="75" orientation="portrait" horizontalDpi="300" verticalDpi="300" r:id="rId1"/>
  <rowBreaks count="1" manualBreakCount="1">
    <brk id="4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IOgnerubova</cp:lastModifiedBy>
  <cp:lastPrinted>2021-01-26T05:54:58Z</cp:lastPrinted>
  <dcterms:created xsi:type="dcterms:W3CDTF">2015-06-05T18:17:20Z</dcterms:created>
  <dcterms:modified xsi:type="dcterms:W3CDTF">2021-01-26T05:54:59Z</dcterms:modified>
</cp:coreProperties>
</file>