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1" r:id="rId1"/>
  </sheets>
  <definedNames>
    <definedName name="_xlnm.Print_Area" localSheetId="0">Лист1!$A$1:$G$81</definedName>
  </definedNames>
  <calcPr calcId="124519"/>
</workbook>
</file>

<file path=xl/calcChain.xml><?xml version="1.0" encoding="utf-8"?>
<calcChain xmlns="http://schemas.openxmlformats.org/spreadsheetml/2006/main">
  <c r="G80" i="11"/>
  <c r="F80"/>
  <c r="G58"/>
  <c r="F58"/>
  <c r="G19" l="1"/>
  <c r="G53"/>
  <c r="F53"/>
  <c r="G14" l="1"/>
  <c r="F14"/>
  <c r="G79"/>
  <c r="F79"/>
  <c r="G47" l="1"/>
  <c r="F47"/>
  <c r="G73"/>
  <c r="G72" s="1"/>
  <c r="F73"/>
  <c r="F72" s="1"/>
  <c r="G70"/>
  <c r="F70"/>
  <c r="G68"/>
  <c r="F68"/>
  <c r="G64"/>
  <c r="F64"/>
  <c r="G42"/>
  <c r="F42"/>
  <c r="G38"/>
  <c r="F38"/>
  <c r="G33"/>
  <c r="F33"/>
  <c r="G26"/>
  <c r="F26"/>
  <c r="F19"/>
  <c r="G12"/>
  <c r="F12"/>
  <c r="G7"/>
  <c r="G6" s="1"/>
  <c r="F7"/>
  <c r="F6" s="1"/>
  <c r="F11" l="1"/>
  <c r="G11"/>
  <c r="G45"/>
  <c r="F45"/>
  <c r="F78" l="1"/>
  <c r="G78"/>
</calcChain>
</file>

<file path=xl/sharedStrings.xml><?xml version="1.0" encoding="utf-8"?>
<sst xmlns="http://schemas.openxmlformats.org/spreadsheetml/2006/main" count="160" uniqueCount="108">
  <si>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</si>
  <si>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</si>
  <si>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</si>
  <si>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</si>
  <si>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</si>
  <si>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</si>
  <si>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</si>
  <si>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</si>
  <si>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</si>
  <si>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</si>
  <si>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</si>
  <si>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</si>
  <si>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</si>
  <si>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</si>
  <si>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</si>
  <si>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</si>
  <si>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</si>
  <si>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</si>
  <si>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</si>
  <si>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</si>
  <si>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</si>
  <si>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</si>
  <si>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</si>
  <si>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</si>
  <si>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</si>
  <si>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</si>
  <si>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</si>
  <si>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</si>
  <si>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</si>
  <si>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</si>
  <si>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</si>
  <si>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</si>
  <si>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</si>
  <si>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</si>
  <si>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</si>
  <si>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</si>
  <si>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</si>
  <si>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</si>
  <si>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</si>
  <si>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</si>
  <si>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</si>
  <si>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</si>
  <si>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</si>
  <si>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</si>
  <si>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</si>
  <si>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</si>
  <si>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</si>
  <si>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</si>
  <si>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</si>
  <si>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</si>
  <si>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</si>
  <si>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</si>
  <si>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</si>
  <si>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</si>
  <si>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</si>
  <si>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</si>
  <si>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19 6 01 90500</t>
  </si>
  <si>
    <t>99 1 01 92070</t>
  </si>
  <si>
    <t>1101</t>
  </si>
  <si>
    <t>11 1 00 00000</t>
  </si>
  <si>
    <t>19 2 00 00000</t>
  </si>
  <si>
    <t xml:space="preserve">3.8.Подпрограмма «Благоустройство мест массового отдыха»  </t>
  </si>
  <si>
    <t>05 0 00 00000</t>
  </si>
  <si>
    <t>05 1 01 90390</t>
  </si>
  <si>
    <t>24 0 00 00000</t>
  </si>
  <si>
    <t xml:space="preserve">19 9 01 90520 </t>
  </si>
  <si>
    <t>19 4 00 00000</t>
  </si>
  <si>
    <t>19 6 00 00000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</si>
  <si>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</si>
  <si>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</si>
  <si>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</si>
  <si>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19 9 00 00000 </t>
  </si>
  <si>
    <t>24 2 00 00000</t>
  </si>
  <si>
    <t>24 2 01 S8850</t>
  </si>
  <si>
    <t>ОБ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</si>
  <si>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</si>
  <si>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</si>
  <si>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</si>
  <si>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</si>
  <si>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</si>
  <si>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</si>
  <si>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</si>
  <si>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</si>
  <si>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</si>
  <si>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</si>
  <si>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</si>
  <si>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</si>
  <si>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</si>
  <si>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t>16 7 01 S8790</t>
  </si>
  <si>
    <t>16 1 00 00000</t>
  </si>
  <si>
    <t>19 3 03 90800</t>
  </si>
  <si>
    <t>(тыс.рублей)</t>
  </si>
  <si>
    <t>19 7 01 90850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</si>
  <si>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</si>
  <si>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</si>
  <si>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19 4 01 S8530</t>
  </si>
  <si>
    <t>ТОСы</t>
  </si>
  <si>
    <t>16 7 00 00000</t>
  </si>
  <si>
    <t>19 6 02 98500</t>
  </si>
  <si>
    <t>19 2 01 70100</t>
  </si>
  <si>
    <t>План</t>
  </si>
  <si>
    <t>Факт</t>
  </si>
  <si>
    <t>Глава Залуженского сельского поселения:                                              И.И.Блинова</t>
  </si>
  <si>
    <t>19 3 01 S8510</t>
  </si>
  <si>
    <t>сельского поселения за  9 месяцев 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</si>
  <si>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Залуженского</t>
    </r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</si>
  <si>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Arial"/>
        <family val="2"/>
        <charset val="204"/>
      </rPr>
      <t xml:space="preserve"> </t>
    </r>
  </si>
  <si>
    <t>19 4 01 70100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</si>
</sst>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/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wrapText="1"/>
    </xf>
    <xf numFmtId="164" fontId="10" fillId="2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6" fillId="2" borderId="2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9" fillId="2" borderId="6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9" fontId="11" fillId="2" borderId="6" xfId="0" applyNumberFormat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 applyFill="1"/>
    <xf numFmtId="0" fontId="12" fillId="0" borderId="0" xfId="0" applyFont="1" applyFill="1"/>
    <xf numFmtId="0" fontId="12" fillId="0" borderId="0" xfId="0" applyFont="1"/>
    <xf numFmtId="0" fontId="3" fillId="2" borderId="0" xfId="0" applyFont="1" applyFill="1"/>
    <xf numFmtId="0" fontId="12" fillId="2" borderId="0" xfId="0" applyFont="1" applyFill="1"/>
    <xf numFmtId="0" fontId="10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3" fontId="10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tabSelected="1" workbookViewId="0">
      <selection activeCell="F24" sqref="F24"/>
    </sheetView>
  </sheetViews>
  <sheetFormatPr defaultRowHeight="15.05"/>
  <cols>
    <col min="1" max="1" width="88.44140625" style="4" customWidth="1"/>
    <col min="2" max="2" width="5.88671875" style="100" customWidth="1"/>
    <col min="3" max="3" width="8.21875" style="101" customWidth="1"/>
    <col min="4" max="4" width="17.6640625" style="102" customWidth="1"/>
    <col min="5" max="5" width="6.6640625" style="102" customWidth="1"/>
    <col min="6" max="6" width="13.21875" style="102" customWidth="1"/>
    <col min="7" max="7" width="13.6640625" style="4" customWidth="1"/>
  </cols>
  <sheetData>
    <row r="1" spans="1:7">
      <c r="A1" s="3" t="s">
        <v>105</v>
      </c>
      <c r="B1" s="3"/>
      <c r="C1" s="3"/>
      <c r="D1" s="3"/>
      <c r="E1" s="3"/>
      <c r="F1" s="3"/>
    </row>
    <row r="2" spans="1:7">
      <c r="A2" s="3"/>
      <c r="B2" s="3"/>
      <c r="C2" s="3"/>
      <c r="D2" s="3"/>
      <c r="E2" s="3"/>
      <c r="F2" s="3"/>
    </row>
    <row r="3" spans="1:7" ht="17.55">
      <c r="A3" s="5" t="s">
        <v>104</v>
      </c>
      <c r="B3" s="5"/>
      <c r="C3" s="5"/>
      <c r="D3" s="5"/>
      <c r="E3" s="5"/>
      <c r="F3" s="5"/>
      <c r="G3" s="6"/>
    </row>
    <row r="4" spans="1:7" ht="17.55">
      <c r="A4" s="7"/>
      <c r="B4" s="8"/>
      <c r="C4" s="7"/>
      <c r="D4" s="8"/>
      <c r="E4" s="7"/>
      <c r="F4" s="9"/>
      <c r="G4" s="10" t="s">
        <v>91</v>
      </c>
    </row>
    <row r="5" spans="1:7" ht="15.65">
      <c r="A5" s="11" t="s">
        <v>0</v>
      </c>
      <c r="B5" s="12"/>
      <c r="C5" s="13" t="s">
        <v>27</v>
      </c>
      <c r="D5" s="14" t="s">
        <v>10</v>
      </c>
      <c r="E5" s="15" t="s">
        <v>28</v>
      </c>
      <c r="F5" s="14" t="s">
        <v>100</v>
      </c>
      <c r="G5" s="14" t="s">
        <v>101</v>
      </c>
    </row>
    <row r="6" spans="1:7" ht="15.65">
      <c r="A6" s="16" t="s">
        <v>1</v>
      </c>
      <c r="B6" s="17"/>
      <c r="C6" s="18"/>
      <c r="D6" s="19" t="s">
        <v>24</v>
      </c>
      <c r="E6" s="103"/>
      <c r="F6" s="20">
        <f>F7</f>
        <v>3850.3</v>
      </c>
      <c r="G6" s="20">
        <f>G7</f>
        <v>1995.2</v>
      </c>
    </row>
    <row r="7" spans="1:7" ht="15.65">
      <c r="A7" s="21" t="s">
        <v>2</v>
      </c>
      <c r="B7" s="22"/>
      <c r="C7" s="23"/>
      <c r="D7" s="24" t="s">
        <v>59</v>
      </c>
      <c r="E7" s="104"/>
      <c r="F7" s="25">
        <f>SUM(F9:F10)</f>
        <v>3850.3</v>
      </c>
      <c r="G7" s="25">
        <f>SUM(G9:G10)</f>
        <v>1995.2</v>
      </c>
    </row>
    <row r="8" spans="1:7" ht="15.65">
      <c r="A8" s="21"/>
      <c r="B8" s="26"/>
      <c r="C8" s="27"/>
      <c r="D8" s="28"/>
      <c r="E8" s="105"/>
      <c r="F8" s="29"/>
      <c r="G8" s="29"/>
    </row>
    <row r="9" spans="1:7" ht="15.65">
      <c r="A9" s="30"/>
      <c r="B9" s="31"/>
      <c r="C9" s="18" t="s">
        <v>29</v>
      </c>
      <c r="D9" s="32" t="s">
        <v>11</v>
      </c>
      <c r="E9" s="33">
        <v>100</v>
      </c>
      <c r="F9" s="34">
        <v>2230.9</v>
      </c>
      <c r="G9" s="34">
        <v>1402.7</v>
      </c>
    </row>
    <row r="10" spans="1:7" ht="15.65">
      <c r="A10" s="35"/>
      <c r="B10" s="31"/>
      <c r="C10" s="18" t="s">
        <v>29</v>
      </c>
      <c r="D10" s="32" t="s">
        <v>11</v>
      </c>
      <c r="E10" s="33">
        <v>200</v>
      </c>
      <c r="F10" s="34">
        <v>1619.4</v>
      </c>
      <c r="G10" s="34">
        <v>592.5</v>
      </c>
    </row>
    <row r="11" spans="1:7" ht="30.7">
      <c r="A11" s="36" t="s">
        <v>3</v>
      </c>
      <c r="B11" s="37"/>
      <c r="C11" s="18"/>
      <c r="D11" s="19" t="s">
        <v>12</v>
      </c>
      <c r="E11" s="103"/>
      <c r="F11" s="20">
        <f>F12+F14+F19+F26+F33+F37+F38+F42</f>
        <v>10999.6</v>
      </c>
      <c r="G11" s="20">
        <f>G12+G14+G19+G26+G33+G37+G38+G42</f>
        <v>7302.7</v>
      </c>
    </row>
    <row r="12" spans="1:7" ht="30.7">
      <c r="A12" s="38" t="s">
        <v>87</v>
      </c>
      <c r="B12" s="39"/>
      <c r="C12" s="18"/>
      <c r="D12" s="32" t="s">
        <v>89</v>
      </c>
      <c r="E12" s="33"/>
      <c r="F12" s="40">
        <f>F13</f>
        <v>1348.7</v>
      </c>
      <c r="G12" s="40">
        <f>G13</f>
        <v>1222.4000000000001</v>
      </c>
    </row>
    <row r="13" spans="1:7" ht="15.65">
      <c r="A13" s="41"/>
      <c r="B13" s="42"/>
      <c r="C13" s="18" t="s">
        <v>30</v>
      </c>
      <c r="D13" s="32" t="s">
        <v>13</v>
      </c>
      <c r="E13" s="33">
        <v>100</v>
      </c>
      <c r="F13" s="34">
        <v>1348.7</v>
      </c>
      <c r="G13" s="34">
        <v>1222.4000000000001</v>
      </c>
    </row>
    <row r="14" spans="1:7" ht="15.65">
      <c r="A14" s="43" t="s">
        <v>4</v>
      </c>
      <c r="B14" s="22"/>
      <c r="C14" s="44"/>
      <c r="D14" s="24" t="s">
        <v>33</v>
      </c>
      <c r="E14" s="104"/>
      <c r="F14" s="25">
        <f>F16+F17+F18</f>
        <v>3105</v>
      </c>
      <c r="G14" s="25">
        <f>G16+G17+G18</f>
        <v>1825.7</v>
      </c>
    </row>
    <row r="15" spans="1:7" ht="15.65">
      <c r="A15" s="45"/>
      <c r="B15" s="26"/>
      <c r="C15" s="46"/>
      <c r="D15" s="28"/>
      <c r="E15" s="105"/>
      <c r="F15" s="29"/>
      <c r="G15" s="29"/>
    </row>
    <row r="16" spans="1:7" ht="15.65">
      <c r="A16" s="47"/>
      <c r="B16" s="26"/>
      <c r="C16" s="48" t="s">
        <v>31</v>
      </c>
      <c r="D16" s="32" t="s">
        <v>14</v>
      </c>
      <c r="E16" s="33">
        <v>100</v>
      </c>
      <c r="F16" s="34">
        <v>2211.1999999999998</v>
      </c>
      <c r="G16" s="34">
        <v>1602</v>
      </c>
    </row>
    <row r="17" spans="1:7" ht="15.65">
      <c r="A17" s="47"/>
      <c r="B17" s="26"/>
      <c r="C17" s="48" t="s">
        <v>31</v>
      </c>
      <c r="D17" s="32" t="s">
        <v>14</v>
      </c>
      <c r="E17" s="33">
        <v>200</v>
      </c>
      <c r="F17" s="34">
        <v>885.8</v>
      </c>
      <c r="G17" s="34">
        <v>223.7</v>
      </c>
    </row>
    <row r="18" spans="1:7" ht="15.65">
      <c r="A18" s="49"/>
      <c r="B18" s="26"/>
      <c r="C18" s="48" t="s">
        <v>31</v>
      </c>
      <c r="D18" s="32" t="s">
        <v>14</v>
      </c>
      <c r="E18" s="33">
        <v>800</v>
      </c>
      <c r="F18" s="34">
        <v>8</v>
      </c>
      <c r="G18" s="34"/>
    </row>
    <row r="19" spans="1:7" ht="15.65">
      <c r="A19" s="50" t="s">
        <v>5</v>
      </c>
      <c r="B19" s="42"/>
      <c r="C19" s="44"/>
      <c r="D19" s="24" t="s">
        <v>32</v>
      </c>
      <c r="E19" s="104"/>
      <c r="F19" s="25">
        <f>F21+F22+F24+F23+F25</f>
        <v>5022</v>
      </c>
      <c r="G19" s="25">
        <f>G21+G22+G24+G23+G25</f>
        <v>3266.9</v>
      </c>
    </row>
    <row r="20" spans="1:7" ht="15.65">
      <c r="A20" s="50"/>
      <c r="B20" s="51"/>
      <c r="C20" s="46"/>
      <c r="D20" s="28"/>
      <c r="E20" s="105"/>
      <c r="F20" s="29"/>
      <c r="G20" s="29"/>
    </row>
    <row r="21" spans="1:7" ht="15.65">
      <c r="A21" s="35"/>
      <c r="B21" s="39"/>
      <c r="C21" s="18" t="s">
        <v>34</v>
      </c>
      <c r="D21" s="32" t="s">
        <v>25</v>
      </c>
      <c r="E21" s="33">
        <v>100</v>
      </c>
      <c r="F21" s="34">
        <v>4371</v>
      </c>
      <c r="G21" s="34">
        <v>2712.5</v>
      </c>
    </row>
    <row r="22" spans="1:7" ht="15.65">
      <c r="A22" s="38"/>
      <c r="B22" s="39"/>
      <c r="C22" s="18" t="s">
        <v>34</v>
      </c>
      <c r="D22" s="32" t="s">
        <v>25</v>
      </c>
      <c r="E22" s="33">
        <v>200</v>
      </c>
      <c r="F22" s="34">
        <v>528</v>
      </c>
      <c r="G22" s="34">
        <v>461.7</v>
      </c>
    </row>
    <row r="23" spans="1:7" ht="15.65">
      <c r="A23" s="38"/>
      <c r="B23" s="39"/>
      <c r="C23" s="18" t="s">
        <v>34</v>
      </c>
      <c r="D23" s="32" t="s">
        <v>25</v>
      </c>
      <c r="E23" s="33">
        <v>800</v>
      </c>
      <c r="F23" s="34">
        <v>7</v>
      </c>
      <c r="G23" s="34">
        <v>1.8</v>
      </c>
    </row>
    <row r="24" spans="1:7" ht="15.65">
      <c r="A24" s="38"/>
      <c r="B24" s="39"/>
      <c r="C24" s="18" t="s">
        <v>34</v>
      </c>
      <c r="D24" s="32" t="s">
        <v>35</v>
      </c>
      <c r="E24" s="33">
        <v>200</v>
      </c>
      <c r="F24" s="34">
        <v>98</v>
      </c>
      <c r="G24" s="34">
        <v>85.8</v>
      </c>
    </row>
    <row r="25" spans="1:7" ht="15.65">
      <c r="A25" s="41"/>
      <c r="B25" s="42"/>
      <c r="C25" s="18" t="s">
        <v>34</v>
      </c>
      <c r="D25" s="32" t="s">
        <v>35</v>
      </c>
      <c r="E25" s="52">
        <v>800</v>
      </c>
      <c r="F25" s="34">
        <v>18</v>
      </c>
      <c r="G25" s="34">
        <v>5.0999999999999996</v>
      </c>
    </row>
    <row r="26" spans="1:7" ht="15.65">
      <c r="A26" s="53" t="s">
        <v>6</v>
      </c>
      <c r="B26" s="42"/>
      <c r="C26" s="44"/>
      <c r="D26" s="24" t="s">
        <v>36</v>
      </c>
      <c r="E26" s="104"/>
      <c r="F26" s="25">
        <f>F29+F30+F31+F32</f>
        <v>147</v>
      </c>
      <c r="G26" s="25">
        <f>G29+G30+G31+G32</f>
        <v>110</v>
      </c>
    </row>
    <row r="27" spans="1:7" ht="15.65">
      <c r="A27" s="54"/>
      <c r="B27" s="55"/>
      <c r="C27" s="56"/>
      <c r="D27" s="57"/>
      <c r="E27" s="106"/>
      <c r="F27" s="58"/>
      <c r="G27" s="58"/>
    </row>
    <row r="28" spans="1:7" ht="15.65">
      <c r="A28" s="59"/>
      <c r="B28" s="51"/>
      <c r="C28" s="46"/>
      <c r="D28" s="28"/>
      <c r="E28" s="105"/>
      <c r="F28" s="29"/>
      <c r="G28" s="29"/>
    </row>
    <row r="29" spans="1:7" ht="15.65">
      <c r="A29" s="41"/>
      <c r="B29" s="42"/>
      <c r="C29" s="60" t="s">
        <v>37</v>
      </c>
      <c r="D29" s="32" t="s">
        <v>15</v>
      </c>
      <c r="E29" s="52">
        <v>800</v>
      </c>
      <c r="F29" s="61">
        <v>2</v>
      </c>
      <c r="G29" s="61"/>
    </row>
    <row r="30" spans="1:7" ht="15.65">
      <c r="A30" s="41"/>
      <c r="B30" s="42"/>
      <c r="C30" s="60" t="s">
        <v>38</v>
      </c>
      <c r="D30" s="32" t="s">
        <v>17</v>
      </c>
      <c r="E30" s="52">
        <v>700</v>
      </c>
      <c r="F30" s="61">
        <v>1</v>
      </c>
      <c r="G30" s="61"/>
    </row>
    <row r="31" spans="1:7" ht="15.65">
      <c r="A31" s="41"/>
      <c r="B31" s="42"/>
      <c r="C31" s="60" t="s">
        <v>31</v>
      </c>
      <c r="D31" s="32" t="s">
        <v>16</v>
      </c>
      <c r="E31" s="52">
        <v>500</v>
      </c>
      <c r="F31" s="61">
        <v>143</v>
      </c>
      <c r="G31" s="61">
        <v>110</v>
      </c>
    </row>
    <row r="32" spans="1:7" ht="15.65">
      <c r="A32" s="41"/>
      <c r="B32" s="42"/>
      <c r="C32" s="60" t="s">
        <v>43</v>
      </c>
      <c r="D32" s="32" t="s">
        <v>16</v>
      </c>
      <c r="E32" s="52">
        <v>500</v>
      </c>
      <c r="F32" s="61">
        <v>1</v>
      </c>
      <c r="G32" s="61"/>
    </row>
    <row r="33" spans="1:7" ht="15.65">
      <c r="A33" s="43" t="s">
        <v>78</v>
      </c>
      <c r="B33" s="22"/>
      <c r="C33" s="44"/>
      <c r="D33" s="24" t="s">
        <v>39</v>
      </c>
      <c r="E33" s="104"/>
      <c r="F33" s="25">
        <f>F35+F36</f>
        <v>390.4</v>
      </c>
      <c r="G33" s="25">
        <f>G35+G36</f>
        <v>224.3</v>
      </c>
    </row>
    <row r="34" spans="1:7" ht="15.65">
      <c r="A34" s="45"/>
      <c r="B34" s="26"/>
      <c r="C34" s="46"/>
      <c r="D34" s="28"/>
      <c r="E34" s="105"/>
      <c r="F34" s="29"/>
      <c r="G34" s="29"/>
    </row>
    <row r="35" spans="1:7" ht="15.65">
      <c r="A35" s="47"/>
      <c r="B35" s="26"/>
      <c r="C35" s="48" t="s">
        <v>40</v>
      </c>
      <c r="D35" s="32" t="s">
        <v>52</v>
      </c>
      <c r="E35" s="62">
        <v>200</v>
      </c>
      <c r="F35" s="63">
        <v>2</v>
      </c>
      <c r="G35" s="63"/>
    </row>
    <row r="36" spans="1:7" ht="15.65">
      <c r="A36" s="49"/>
      <c r="B36" s="26"/>
      <c r="C36" s="48" t="s">
        <v>41</v>
      </c>
      <c r="D36" s="32" t="s">
        <v>18</v>
      </c>
      <c r="E36" s="62">
        <v>200</v>
      </c>
      <c r="F36" s="63">
        <v>388.4</v>
      </c>
      <c r="G36" s="63">
        <v>224.3</v>
      </c>
    </row>
    <row r="37" spans="1:7" ht="15.65">
      <c r="A37" s="38" t="s">
        <v>7</v>
      </c>
      <c r="B37" s="39"/>
      <c r="C37" s="18" t="s">
        <v>42</v>
      </c>
      <c r="D37" s="32" t="s">
        <v>19</v>
      </c>
      <c r="E37" s="33">
        <v>300</v>
      </c>
      <c r="F37" s="34">
        <v>325</v>
      </c>
      <c r="G37" s="34">
        <v>227.5</v>
      </c>
    </row>
    <row r="38" spans="1:7" ht="30.7">
      <c r="A38" s="38" t="s">
        <v>79</v>
      </c>
      <c r="B38" s="39"/>
      <c r="C38" s="18"/>
      <c r="D38" s="32" t="s">
        <v>97</v>
      </c>
      <c r="E38" s="33"/>
      <c r="F38" s="40">
        <f>F39+F40+F41</f>
        <v>321</v>
      </c>
      <c r="G38" s="40">
        <f>G39+G40+G41</f>
        <v>200.7</v>
      </c>
    </row>
    <row r="39" spans="1:7" ht="15.65">
      <c r="A39" s="38"/>
      <c r="B39" s="39"/>
      <c r="C39" s="18" t="s">
        <v>58</v>
      </c>
      <c r="D39" s="32" t="s">
        <v>53</v>
      </c>
      <c r="E39" s="33">
        <v>200</v>
      </c>
      <c r="F39" s="34">
        <v>20</v>
      </c>
      <c r="G39" s="34"/>
    </row>
    <row r="40" spans="1:7" ht="15.65">
      <c r="A40" s="38"/>
      <c r="B40" s="64" t="s">
        <v>76</v>
      </c>
      <c r="C40" s="18" t="s">
        <v>58</v>
      </c>
      <c r="D40" s="32" t="s">
        <v>88</v>
      </c>
      <c r="E40" s="33">
        <v>200</v>
      </c>
      <c r="F40" s="34">
        <v>174</v>
      </c>
      <c r="G40" s="34">
        <v>112.1</v>
      </c>
    </row>
    <row r="41" spans="1:7" ht="15.65">
      <c r="A41" s="38"/>
      <c r="B41" s="22" t="s">
        <v>77</v>
      </c>
      <c r="C41" s="18" t="s">
        <v>58</v>
      </c>
      <c r="D41" s="32" t="s">
        <v>88</v>
      </c>
      <c r="E41" s="33">
        <v>200</v>
      </c>
      <c r="F41" s="34">
        <v>127</v>
      </c>
      <c r="G41" s="34">
        <v>88.6</v>
      </c>
    </row>
    <row r="42" spans="1:7" ht="30.7">
      <c r="A42" s="38" t="s">
        <v>80</v>
      </c>
      <c r="B42" s="39"/>
      <c r="C42" s="18"/>
      <c r="D42" s="32" t="s">
        <v>44</v>
      </c>
      <c r="E42" s="33"/>
      <c r="F42" s="40">
        <f>F43+F44</f>
        <v>340.5</v>
      </c>
      <c r="G42" s="40">
        <f>G43+G44</f>
        <v>225.2</v>
      </c>
    </row>
    <row r="43" spans="1:7" ht="15.65">
      <c r="A43" s="65"/>
      <c r="B43" s="66" t="s">
        <v>75</v>
      </c>
      <c r="C43" s="18" t="s">
        <v>45</v>
      </c>
      <c r="D43" s="32" t="s">
        <v>20</v>
      </c>
      <c r="E43" s="33">
        <v>100</v>
      </c>
      <c r="F43" s="34">
        <v>307.39999999999998</v>
      </c>
      <c r="G43" s="34">
        <v>225.2</v>
      </c>
    </row>
    <row r="44" spans="1:7" ht="15.65">
      <c r="A44" s="65"/>
      <c r="B44" s="66" t="s">
        <v>75</v>
      </c>
      <c r="C44" s="18" t="s">
        <v>45</v>
      </c>
      <c r="D44" s="32" t="s">
        <v>20</v>
      </c>
      <c r="E44" s="33">
        <v>200</v>
      </c>
      <c r="F44" s="34">
        <v>33.1</v>
      </c>
      <c r="G44" s="34"/>
    </row>
    <row r="45" spans="1:7" ht="15.65">
      <c r="A45" s="67" t="s">
        <v>8</v>
      </c>
      <c r="B45" s="68"/>
      <c r="C45" s="44"/>
      <c r="D45" s="69" t="s">
        <v>21</v>
      </c>
      <c r="E45" s="107"/>
      <c r="F45" s="70">
        <f>F47+F53+F58+F63+F64+F67+F68</f>
        <v>3169.6</v>
      </c>
      <c r="G45" s="70">
        <f>G47+G53+G58+G63+G64+G67+G68</f>
        <v>1828</v>
      </c>
    </row>
    <row r="46" spans="1:7" ht="15.65">
      <c r="A46" s="71"/>
      <c r="B46" s="72"/>
      <c r="C46" s="46"/>
      <c r="D46" s="73"/>
      <c r="E46" s="108"/>
      <c r="F46" s="74"/>
      <c r="G46" s="74"/>
    </row>
    <row r="47" spans="1:7" ht="15.65">
      <c r="A47" s="21" t="s">
        <v>93</v>
      </c>
      <c r="B47" s="22"/>
      <c r="C47" s="44"/>
      <c r="D47" s="24" t="s">
        <v>60</v>
      </c>
      <c r="E47" s="104"/>
      <c r="F47" s="25">
        <f>F50+F51+F52+F49</f>
        <v>1740.1</v>
      </c>
      <c r="G47" s="25">
        <f t="shared" ref="G47" si="0">G50+G51+G52+G49</f>
        <v>1083.4000000000001</v>
      </c>
    </row>
    <row r="48" spans="1:7" ht="15.65">
      <c r="A48" s="21"/>
      <c r="B48" s="26"/>
      <c r="C48" s="46"/>
      <c r="D48" s="28"/>
      <c r="E48" s="105"/>
      <c r="F48" s="29"/>
      <c r="G48" s="29"/>
    </row>
    <row r="49" spans="1:7" s="1" customFormat="1" ht="15.65">
      <c r="A49" s="30"/>
      <c r="B49" s="64" t="s">
        <v>76</v>
      </c>
      <c r="C49" s="18" t="s">
        <v>48</v>
      </c>
      <c r="D49" s="32" t="s">
        <v>99</v>
      </c>
      <c r="E49" s="33">
        <v>200</v>
      </c>
      <c r="F49" s="63">
        <v>111.3</v>
      </c>
      <c r="G49" s="63">
        <v>111.3</v>
      </c>
    </row>
    <row r="50" spans="1:7" ht="15.65">
      <c r="A50" s="30"/>
      <c r="B50" s="31"/>
      <c r="C50" s="18" t="s">
        <v>48</v>
      </c>
      <c r="D50" s="32" t="s">
        <v>22</v>
      </c>
      <c r="E50" s="33">
        <v>200</v>
      </c>
      <c r="F50" s="34">
        <v>1486.8</v>
      </c>
      <c r="G50" s="34">
        <v>830.1</v>
      </c>
    </row>
    <row r="51" spans="1:7" ht="15.65">
      <c r="A51" s="75"/>
      <c r="B51" s="64" t="s">
        <v>76</v>
      </c>
      <c r="C51" s="18" t="s">
        <v>48</v>
      </c>
      <c r="D51" s="32" t="s">
        <v>26</v>
      </c>
      <c r="E51" s="33">
        <v>200</v>
      </c>
      <c r="F51" s="34">
        <v>129.1</v>
      </c>
      <c r="G51" s="34">
        <v>129.1</v>
      </c>
    </row>
    <row r="52" spans="1:7" ht="15.65">
      <c r="A52" s="75"/>
      <c r="B52" s="22" t="s">
        <v>77</v>
      </c>
      <c r="C52" s="18" t="s">
        <v>48</v>
      </c>
      <c r="D52" s="32" t="s">
        <v>26</v>
      </c>
      <c r="E52" s="33">
        <v>200</v>
      </c>
      <c r="F52" s="34">
        <v>12.9</v>
      </c>
      <c r="G52" s="34">
        <v>12.9</v>
      </c>
    </row>
    <row r="53" spans="1:7" ht="15.65">
      <c r="A53" s="76" t="s">
        <v>69</v>
      </c>
      <c r="B53" s="22"/>
      <c r="C53" s="60"/>
      <c r="D53" s="32" t="s">
        <v>47</v>
      </c>
      <c r="E53" s="33"/>
      <c r="F53" s="77">
        <f>F54+F56+F57+F55</f>
        <v>603</v>
      </c>
      <c r="G53" s="77">
        <f>G54+G56+G57+G55</f>
        <v>302.60000000000002</v>
      </c>
    </row>
    <row r="54" spans="1:7" ht="15.65">
      <c r="A54" s="78"/>
      <c r="B54" s="22"/>
      <c r="C54" s="60" t="s">
        <v>48</v>
      </c>
      <c r="D54" s="32" t="s">
        <v>23</v>
      </c>
      <c r="E54" s="33">
        <v>200</v>
      </c>
      <c r="F54" s="34">
        <v>347</v>
      </c>
      <c r="G54" s="34">
        <v>291.60000000000002</v>
      </c>
    </row>
    <row r="55" spans="1:7" s="1" customFormat="1" ht="15.65">
      <c r="A55" s="78"/>
      <c r="B55" s="64" t="s">
        <v>76</v>
      </c>
      <c r="C55" s="60" t="s">
        <v>48</v>
      </c>
      <c r="D55" s="32" t="s">
        <v>103</v>
      </c>
      <c r="E55" s="33">
        <v>200</v>
      </c>
      <c r="F55" s="34">
        <v>200</v>
      </c>
      <c r="G55" s="34"/>
    </row>
    <row r="56" spans="1:7" ht="15.65">
      <c r="A56" s="76"/>
      <c r="B56" s="22"/>
      <c r="C56" s="60" t="s">
        <v>48</v>
      </c>
      <c r="D56" s="32" t="s">
        <v>54</v>
      </c>
      <c r="E56" s="33">
        <v>200</v>
      </c>
      <c r="F56" s="34">
        <v>11</v>
      </c>
      <c r="G56" s="34">
        <v>11</v>
      </c>
    </row>
    <row r="57" spans="1:7" ht="15.65">
      <c r="A57" s="79" t="s">
        <v>96</v>
      </c>
      <c r="B57" s="22"/>
      <c r="C57" s="60" t="s">
        <v>48</v>
      </c>
      <c r="D57" s="32" t="s">
        <v>90</v>
      </c>
      <c r="E57" s="33">
        <v>200</v>
      </c>
      <c r="F57" s="34">
        <v>45</v>
      </c>
      <c r="G57" s="34"/>
    </row>
    <row r="58" spans="1:7" ht="30.7">
      <c r="A58" s="38" t="s">
        <v>70</v>
      </c>
      <c r="B58" s="39"/>
      <c r="C58" s="18"/>
      <c r="D58" s="32" t="s">
        <v>66</v>
      </c>
      <c r="E58" s="33"/>
      <c r="F58" s="40">
        <f>F59+F60+F61+F62</f>
        <v>406.5</v>
      </c>
      <c r="G58" s="40">
        <f>G59+G60+G61+G62</f>
        <v>275.29999999999995</v>
      </c>
    </row>
    <row r="59" spans="1:7" ht="15.65">
      <c r="A59" s="35"/>
      <c r="B59" s="64" t="s">
        <v>76</v>
      </c>
      <c r="C59" s="18" t="s">
        <v>48</v>
      </c>
      <c r="D59" s="32" t="s">
        <v>107</v>
      </c>
      <c r="E59" s="33">
        <v>200</v>
      </c>
      <c r="F59" s="34">
        <v>50</v>
      </c>
      <c r="G59" s="34"/>
    </row>
    <row r="60" spans="1:7" ht="15.65">
      <c r="A60" s="35"/>
      <c r="B60" s="39"/>
      <c r="C60" s="18" t="s">
        <v>48</v>
      </c>
      <c r="D60" s="32" t="s">
        <v>49</v>
      </c>
      <c r="E60" s="80">
        <v>200</v>
      </c>
      <c r="F60" s="34">
        <v>303.8</v>
      </c>
      <c r="G60" s="34">
        <v>222.7</v>
      </c>
    </row>
    <row r="61" spans="1:7" ht="15.65">
      <c r="A61" s="35"/>
      <c r="B61" s="64" t="s">
        <v>76</v>
      </c>
      <c r="C61" s="18" t="s">
        <v>48</v>
      </c>
      <c r="D61" s="32" t="s">
        <v>95</v>
      </c>
      <c r="E61" s="80">
        <v>200</v>
      </c>
      <c r="F61" s="34">
        <v>45.7</v>
      </c>
      <c r="G61" s="34">
        <v>45.7</v>
      </c>
    </row>
    <row r="62" spans="1:7" s="1" customFormat="1" ht="15.65">
      <c r="A62" s="35"/>
      <c r="B62" s="22" t="s">
        <v>77</v>
      </c>
      <c r="C62" s="18" t="s">
        <v>48</v>
      </c>
      <c r="D62" s="32" t="s">
        <v>95</v>
      </c>
      <c r="E62" s="80">
        <v>200</v>
      </c>
      <c r="F62" s="34">
        <v>7</v>
      </c>
      <c r="G62" s="34">
        <v>6.9</v>
      </c>
    </row>
    <row r="63" spans="1:7" ht="30.7">
      <c r="A63" s="38" t="s">
        <v>106</v>
      </c>
      <c r="B63" s="39"/>
      <c r="C63" s="18" t="s">
        <v>48</v>
      </c>
      <c r="D63" s="32" t="s">
        <v>50</v>
      </c>
      <c r="E63" s="33">
        <v>200</v>
      </c>
      <c r="F63" s="34">
        <v>156</v>
      </c>
      <c r="G63" s="34">
        <v>126.7</v>
      </c>
    </row>
    <row r="64" spans="1:7" ht="15.65">
      <c r="A64" s="38" t="s">
        <v>85</v>
      </c>
      <c r="B64" s="39"/>
      <c r="C64" s="18"/>
      <c r="D64" s="32" t="s">
        <v>67</v>
      </c>
      <c r="E64" s="33"/>
      <c r="F64" s="40">
        <f>F65+F66</f>
        <v>85</v>
      </c>
      <c r="G64" s="40">
        <f t="shared" ref="G64" si="1">G65+G66</f>
        <v>40</v>
      </c>
    </row>
    <row r="65" spans="1:7" ht="15.65">
      <c r="A65" s="35"/>
      <c r="B65" s="39"/>
      <c r="C65" s="18" t="s">
        <v>55</v>
      </c>
      <c r="D65" s="32" t="s">
        <v>56</v>
      </c>
      <c r="E65" s="33">
        <v>200</v>
      </c>
      <c r="F65" s="34">
        <v>40</v>
      </c>
      <c r="G65" s="34">
        <v>40</v>
      </c>
    </row>
    <row r="66" spans="1:7" ht="15.65">
      <c r="A66" s="35"/>
      <c r="B66" s="39"/>
      <c r="C66" s="18" t="s">
        <v>55</v>
      </c>
      <c r="D66" s="32" t="s">
        <v>98</v>
      </c>
      <c r="E66" s="33">
        <v>500</v>
      </c>
      <c r="F66" s="34">
        <v>45</v>
      </c>
      <c r="G66" s="34"/>
    </row>
    <row r="67" spans="1:7" ht="15.65">
      <c r="A67" s="38" t="s">
        <v>86</v>
      </c>
      <c r="B67" s="39"/>
      <c r="C67" s="18" t="s">
        <v>43</v>
      </c>
      <c r="D67" s="81" t="s">
        <v>92</v>
      </c>
      <c r="E67" s="33">
        <v>200</v>
      </c>
      <c r="F67" s="34">
        <v>29</v>
      </c>
      <c r="G67" s="34"/>
    </row>
    <row r="68" spans="1:7" ht="15.65">
      <c r="A68" s="38" t="s">
        <v>61</v>
      </c>
      <c r="B68" s="82"/>
      <c r="C68" s="83"/>
      <c r="D68" s="32" t="s">
        <v>71</v>
      </c>
      <c r="E68" s="84"/>
      <c r="F68" s="40">
        <f>F69</f>
        <v>150</v>
      </c>
      <c r="G68" s="40">
        <f>G69</f>
        <v>0</v>
      </c>
    </row>
    <row r="69" spans="1:7" ht="15.65">
      <c r="A69" s="38"/>
      <c r="B69" s="82"/>
      <c r="C69" s="83" t="s">
        <v>43</v>
      </c>
      <c r="D69" s="32" t="s">
        <v>65</v>
      </c>
      <c r="E69" s="84">
        <v>200</v>
      </c>
      <c r="F69" s="34">
        <v>150</v>
      </c>
      <c r="G69" s="34"/>
    </row>
    <row r="70" spans="1:7" ht="30.7">
      <c r="A70" s="36" t="s">
        <v>83</v>
      </c>
      <c r="B70" s="85"/>
      <c r="C70" s="83"/>
      <c r="D70" s="86" t="s">
        <v>62</v>
      </c>
      <c r="E70" s="84"/>
      <c r="F70" s="20">
        <f>F71</f>
        <v>15</v>
      </c>
      <c r="G70" s="20">
        <f>G71</f>
        <v>0</v>
      </c>
    </row>
    <row r="71" spans="1:7" ht="15.65">
      <c r="A71" s="30" t="s">
        <v>84</v>
      </c>
      <c r="B71" s="87"/>
      <c r="C71" s="83" t="s">
        <v>43</v>
      </c>
      <c r="D71" s="81" t="s">
        <v>63</v>
      </c>
      <c r="E71" s="84">
        <v>200</v>
      </c>
      <c r="F71" s="34">
        <v>15</v>
      </c>
      <c r="G71" s="34"/>
    </row>
    <row r="72" spans="1:7" ht="15.65">
      <c r="A72" s="36" t="s">
        <v>81</v>
      </c>
      <c r="B72" s="85"/>
      <c r="C72" s="83"/>
      <c r="D72" s="86" t="s">
        <v>64</v>
      </c>
      <c r="E72" s="84"/>
      <c r="F72" s="20">
        <f>F73</f>
        <v>17690.899999999998</v>
      </c>
      <c r="G72" s="20">
        <f>G73</f>
        <v>13220.8</v>
      </c>
    </row>
    <row r="73" spans="1:7" ht="30.7">
      <c r="A73" s="38" t="s">
        <v>94</v>
      </c>
      <c r="B73" s="82"/>
      <c r="C73" s="83"/>
      <c r="D73" s="81" t="s">
        <v>72</v>
      </c>
      <c r="E73" s="84"/>
      <c r="F73" s="40">
        <f>F74+F75+F76</f>
        <v>17690.899999999998</v>
      </c>
      <c r="G73" s="40">
        <f>G74+G75+G76</f>
        <v>13220.8</v>
      </c>
    </row>
    <row r="74" spans="1:7" ht="15.65">
      <c r="A74" s="35"/>
      <c r="B74" s="82"/>
      <c r="C74" s="83" t="s">
        <v>46</v>
      </c>
      <c r="D74" s="81" t="s">
        <v>68</v>
      </c>
      <c r="E74" s="84">
        <v>200</v>
      </c>
      <c r="F74" s="34">
        <v>15964.4</v>
      </c>
      <c r="G74" s="34">
        <v>13220.8</v>
      </c>
    </row>
    <row r="75" spans="1:7" ht="15.65">
      <c r="A75" s="65"/>
      <c r="B75" s="66" t="s">
        <v>76</v>
      </c>
      <c r="C75" s="83" t="s">
        <v>46</v>
      </c>
      <c r="D75" s="81" t="s">
        <v>73</v>
      </c>
      <c r="E75" s="84">
        <v>200</v>
      </c>
      <c r="F75" s="34">
        <v>1724.7</v>
      </c>
      <c r="G75" s="34"/>
    </row>
    <row r="76" spans="1:7" ht="15.65">
      <c r="A76" s="65"/>
      <c r="B76" s="39" t="s">
        <v>77</v>
      </c>
      <c r="C76" s="83" t="s">
        <v>46</v>
      </c>
      <c r="D76" s="81" t="s">
        <v>73</v>
      </c>
      <c r="E76" s="84">
        <v>200</v>
      </c>
      <c r="F76" s="34">
        <v>1.8</v>
      </c>
      <c r="G76" s="34"/>
    </row>
    <row r="77" spans="1:7" ht="15.65">
      <c r="A77" s="88" t="s">
        <v>82</v>
      </c>
      <c r="B77" s="89"/>
      <c r="C77" s="90" t="s">
        <v>51</v>
      </c>
      <c r="D77" s="91" t="s">
        <v>57</v>
      </c>
      <c r="E77" s="109">
        <v>800</v>
      </c>
      <c r="F77" s="92"/>
      <c r="G77" s="92"/>
    </row>
    <row r="78" spans="1:7" ht="15.65">
      <c r="A78" s="16" t="s">
        <v>9</v>
      </c>
      <c r="B78" s="17"/>
      <c r="C78" s="18"/>
      <c r="D78" s="19"/>
      <c r="E78" s="103"/>
      <c r="F78" s="20">
        <f>F6+F11+F45+F77+F70+F72</f>
        <v>35725.399999999994</v>
      </c>
      <c r="G78" s="20">
        <f>G6+G11+G45+G77+G70+G72</f>
        <v>24346.699999999997</v>
      </c>
    </row>
    <row r="79" spans="1:7" s="2" customFormat="1" ht="15.65">
      <c r="A79" s="93"/>
      <c r="B79" s="94"/>
      <c r="C79" s="95"/>
      <c r="D79" s="96"/>
      <c r="E79" s="95" t="s">
        <v>75</v>
      </c>
      <c r="F79" s="97">
        <f>F43+F44</f>
        <v>340.5</v>
      </c>
      <c r="G79" s="97">
        <f>G43+G44</f>
        <v>225.2</v>
      </c>
    </row>
    <row r="80" spans="1:7" s="2" customFormat="1" ht="15.65">
      <c r="A80" s="93" t="s">
        <v>102</v>
      </c>
      <c r="B80" s="94"/>
      <c r="C80" s="95"/>
      <c r="D80" s="96"/>
      <c r="E80" s="95" t="s">
        <v>74</v>
      </c>
      <c r="F80" s="97">
        <f>F40+F49+F51+F55+F59+F61+F75</f>
        <v>2434.8000000000002</v>
      </c>
      <c r="G80" s="97">
        <f>G40+G49+G51+G55+G59+G61+G75</f>
        <v>398.2</v>
      </c>
    </row>
    <row r="81" spans="1:7" s="2" customFormat="1">
      <c r="A81" s="98"/>
      <c r="B81" s="99"/>
      <c r="C81" s="98"/>
      <c r="D81" s="99"/>
      <c r="E81" s="99"/>
      <c r="F81" s="99"/>
      <c r="G81" s="98"/>
    </row>
    <row r="82" spans="1:7" s="2" customFormat="1">
      <c r="A82" s="98"/>
      <c r="B82" s="99"/>
      <c r="C82" s="98"/>
      <c r="D82" s="99"/>
      <c r="E82" s="99"/>
      <c r="F82" s="99"/>
      <c r="G82" s="98"/>
    </row>
    <row r="83" spans="1:7" s="2" customFormat="1">
      <c r="A83" s="98"/>
      <c r="B83" s="99"/>
      <c r="C83" s="98"/>
      <c r="D83" s="99"/>
      <c r="E83" s="99"/>
      <c r="F83" s="99"/>
      <c r="G83" s="98"/>
    </row>
    <row r="84" spans="1:7" s="2" customFormat="1">
      <c r="A84" s="98"/>
      <c r="B84" s="99"/>
      <c r="C84" s="98"/>
      <c r="D84" s="99"/>
      <c r="E84" s="99"/>
      <c r="F84" s="99"/>
      <c r="G84" s="98"/>
    </row>
    <row r="85" spans="1:7" s="2" customFormat="1">
      <c r="A85" s="98"/>
      <c r="B85" s="99"/>
      <c r="C85" s="98"/>
      <c r="D85" s="99"/>
      <c r="E85" s="99"/>
      <c r="F85" s="99"/>
      <c r="G85" s="98"/>
    </row>
    <row r="86" spans="1:7" s="2" customFormat="1">
      <c r="A86" s="98"/>
      <c r="B86" s="99"/>
      <c r="C86" s="98"/>
      <c r="D86" s="99"/>
      <c r="E86" s="99"/>
      <c r="F86" s="99"/>
      <c r="G86" s="98"/>
    </row>
    <row r="87" spans="1:7" s="2" customFormat="1">
      <c r="A87" s="98"/>
      <c r="B87" s="99"/>
      <c r="C87" s="98"/>
      <c r="D87" s="99"/>
      <c r="E87" s="99"/>
      <c r="F87" s="99"/>
      <c r="G87" s="98"/>
    </row>
    <row r="88" spans="1:7" s="2" customFormat="1">
      <c r="A88" s="98"/>
      <c r="B88" s="99"/>
      <c r="C88" s="98"/>
      <c r="D88" s="99"/>
      <c r="E88" s="99"/>
      <c r="F88" s="99"/>
      <c r="G88" s="98"/>
    </row>
    <row r="89" spans="1:7" s="2" customFormat="1">
      <c r="A89" s="98"/>
      <c r="B89" s="99"/>
      <c r="C89" s="98"/>
      <c r="D89" s="99"/>
      <c r="E89" s="99"/>
      <c r="F89" s="99"/>
      <c r="G89" s="98"/>
    </row>
    <row r="90" spans="1:7" s="2" customFormat="1">
      <c r="A90" s="98"/>
      <c r="B90" s="99"/>
      <c r="C90" s="98"/>
      <c r="D90" s="99"/>
      <c r="E90" s="99"/>
      <c r="F90" s="99"/>
      <c r="G90" s="98"/>
    </row>
    <row r="91" spans="1:7" s="2" customFormat="1">
      <c r="A91" s="98"/>
      <c r="B91" s="99"/>
      <c r="C91" s="98"/>
      <c r="D91" s="99"/>
      <c r="E91" s="99"/>
      <c r="F91" s="99"/>
      <c r="G91" s="98"/>
    </row>
    <row r="92" spans="1:7" s="2" customFormat="1">
      <c r="A92" s="98"/>
      <c r="B92" s="99"/>
      <c r="C92" s="98"/>
      <c r="D92" s="99"/>
      <c r="E92" s="99"/>
      <c r="F92" s="99"/>
      <c r="G92" s="98"/>
    </row>
    <row r="93" spans="1:7" s="2" customFormat="1">
      <c r="A93" s="98"/>
      <c r="B93" s="99"/>
      <c r="C93" s="98"/>
      <c r="D93" s="99"/>
      <c r="E93" s="99"/>
      <c r="F93" s="99"/>
      <c r="G93" s="98"/>
    </row>
    <row r="94" spans="1:7" s="2" customFormat="1">
      <c r="A94" s="98"/>
      <c r="B94" s="99"/>
      <c r="C94" s="98"/>
      <c r="D94" s="99"/>
      <c r="E94" s="99"/>
      <c r="F94" s="99"/>
      <c r="G94" s="98"/>
    </row>
    <row r="95" spans="1:7" s="2" customFormat="1">
      <c r="A95" s="98"/>
      <c r="B95" s="99"/>
      <c r="C95" s="98"/>
      <c r="D95" s="99"/>
      <c r="E95" s="99"/>
      <c r="F95" s="99"/>
      <c r="G95" s="98"/>
    </row>
    <row r="96" spans="1:7" s="2" customFormat="1">
      <c r="A96" s="98"/>
      <c r="B96" s="99"/>
      <c r="C96" s="98"/>
      <c r="D96" s="99"/>
      <c r="E96" s="99"/>
      <c r="F96" s="99"/>
      <c r="G96" s="98"/>
    </row>
    <row r="97" spans="1:7" s="2" customFormat="1">
      <c r="A97" s="98"/>
      <c r="B97" s="99"/>
      <c r="C97" s="98"/>
      <c r="D97" s="99"/>
      <c r="E97" s="99"/>
      <c r="F97" s="99"/>
      <c r="G97" s="98"/>
    </row>
    <row r="98" spans="1:7" s="2" customFormat="1">
      <c r="A98" s="98"/>
      <c r="B98" s="99"/>
      <c r="C98" s="98"/>
      <c r="D98" s="99"/>
      <c r="E98" s="99"/>
      <c r="F98" s="99"/>
      <c r="G98" s="98"/>
    </row>
    <row r="99" spans="1:7" s="2" customFormat="1">
      <c r="A99" s="98"/>
      <c r="B99" s="99"/>
      <c r="C99" s="98"/>
      <c r="D99" s="99"/>
      <c r="E99" s="99"/>
      <c r="F99" s="99"/>
      <c r="G99" s="98"/>
    </row>
    <row r="100" spans="1:7" s="2" customFormat="1">
      <c r="A100" s="98"/>
      <c r="B100" s="99"/>
      <c r="C100" s="98"/>
      <c r="D100" s="99"/>
      <c r="E100" s="99"/>
      <c r="F100" s="99"/>
      <c r="G100" s="98"/>
    </row>
    <row r="101" spans="1:7" s="2" customFormat="1">
      <c r="A101" s="98"/>
      <c r="B101" s="99"/>
      <c r="C101" s="98"/>
      <c r="D101" s="99"/>
      <c r="E101" s="99"/>
      <c r="F101" s="99"/>
      <c r="G101" s="98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4:A15"/>
    <mergeCell ref="C14:C15"/>
    <mergeCell ref="D14:D15"/>
    <mergeCell ref="E14:E15"/>
    <mergeCell ref="F14:F15"/>
    <mergeCell ref="G14:G15"/>
    <mergeCell ref="G19:G20"/>
    <mergeCell ref="A26:A28"/>
    <mergeCell ref="C26:C28"/>
    <mergeCell ref="D26:D28"/>
    <mergeCell ref="E26:E28"/>
    <mergeCell ref="F26:F28"/>
    <mergeCell ref="G26:G28"/>
    <mergeCell ref="A19:A20"/>
    <mergeCell ref="C19:C20"/>
    <mergeCell ref="D19:D20"/>
    <mergeCell ref="E19:E20"/>
    <mergeCell ref="F19:F20"/>
    <mergeCell ref="G33:G34"/>
    <mergeCell ref="A45:A46"/>
    <mergeCell ref="C45:C46"/>
    <mergeCell ref="D45:D46"/>
    <mergeCell ref="E45:E46"/>
    <mergeCell ref="F45:F46"/>
    <mergeCell ref="G45:G46"/>
    <mergeCell ref="A33:A34"/>
    <mergeCell ref="C33:C34"/>
    <mergeCell ref="D33:D34"/>
    <mergeCell ref="E33:E34"/>
    <mergeCell ref="F33:F34"/>
    <mergeCell ref="G47:G48"/>
    <mergeCell ref="A47:A48"/>
    <mergeCell ref="C47:C48"/>
    <mergeCell ref="D47:D48"/>
    <mergeCell ref="E47:E48"/>
    <mergeCell ref="F47:F48"/>
  </mergeCells>
  <pageMargins left="0.70866141732283472" right="0.32" top="0.74803149606299213" bottom="0.44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2024-10-08T06:39:04Z</cp:lastPrinted>
  <dcterms:created xsi:type="dcterms:W3CDTF">2015-03-06T04:53:28Z</dcterms:created>
  <dcterms:modified xsi:type="dcterms:W3CDTF">2024-10-08T06:39:05Z</dcterms:modified>
</cp:coreProperties>
</file>