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Sheet1!$A$1:$G$84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/>
  <c r="G74" s="1"/>
  <c r="G72"/>
  <c r="G70"/>
  <c r="G66"/>
  <c r="G63"/>
  <c r="G56"/>
  <c r="G51"/>
  <c r="G45"/>
  <c r="G41"/>
  <c r="G36"/>
  <c r="G29"/>
  <c r="G20"/>
  <c r="G13"/>
  <c r="G7"/>
  <c r="G6" s="1"/>
  <c r="G11" l="1"/>
  <c r="G80" s="1"/>
  <c r="G49"/>
  <c r="F56"/>
  <c r="G84"/>
  <c r="F84"/>
  <c r="F20"/>
  <c r="F13"/>
  <c r="G83" l="1"/>
  <c r="F75"/>
  <c r="F74" s="1"/>
  <c r="F72"/>
  <c r="F70"/>
  <c r="F66"/>
  <c r="F63"/>
  <c r="F51"/>
  <c r="F45"/>
  <c r="F83" s="1"/>
  <c r="F41"/>
  <c r="F36"/>
  <c r="F29"/>
  <c r="F7"/>
  <c r="F6" s="1"/>
  <c r="F11" l="1"/>
  <c r="F49"/>
  <c r="F80" l="1"/>
</calcChain>
</file>

<file path=xl/sharedStrings.xml><?xml version="1.0" encoding="utf-8"?>
<sst xmlns="http://schemas.openxmlformats.org/spreadsheetml/2006/main" count="163" uniqueCount="110">
  <si>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</si>
  <si>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</si>
  <si>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</si>
  <si>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</si>
  <si>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</si>
  <si>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</si>
  <si>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</si>
  <si>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</si>
  <si>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</si>
  <si>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</si>
  <si>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</si>
  <si>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</si>
  <si>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</si>
  <si>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</si>
  <si>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</si>
  <si>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</si>
  <si>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</si>
  <si>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</si>
  <si>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</si>
  <si>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</si>
  <si>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</si>
  <si>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</si>
  <si>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</si>
  <si>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</si>
  <si>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</si>
  <si>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</si>
  <si>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</si>
  <si>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</si>
  <si>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</si>
  <si>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</si>
  <si>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</si>
  <si>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</si>
  <si>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</si>
  <si>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</si>
  <si>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</si>
  <si>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</si>
  <si>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</si>
  <si>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</si>
  <si>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</si>
  <si>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</si>
  <si>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</si>
  <si>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</si>
  <si>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</si>
  <si>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</si>
  <si>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</si>
  <si>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</si>
  <si>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</si>
  <si>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</si>
  <si>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</si>
  <si>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</si>
  <si>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</si>
  <si>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</si>
  <si>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</si>
  <si>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19 3 02 90700</t>
  </si>
  <si>
    <t>19 4 01 90600</t>
  </si>
  <si>
    <t>19 5 01 91220</t>
  </si>
  <si>
    <t>0502</t>
  </si>
  <si>
    <t>19 6 01 90500</t>
  </si>
  <si>
    <t>0412</t>
  </si>
  <si>
    <t xml:space="preserve"> 19 7 01 90850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</si>
  <si>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</si>
  <si>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</si>
  <si>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</si>
  <si>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</si>
  <si>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</si>
  <si>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</si>
  <si>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>(тыс.рублей)</t>
  </si>
  <si>
    <t>Глава Залуженского сельского поселения:</t>
  </si>
  <si>
    <t>19 4 00 00000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</si>
  <si>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</si>
  <si>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</si>
  <si>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</si>
  <si>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</si>
  <si>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</si>
  <si>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</si>
  <si>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 xml:space="preserve">И.И.Блинова 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</si>
  <si>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</si>
  <si>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</si>
  <si>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</si>
  <si>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</si>
  <si>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</si>
  <si>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</si>
  <si>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</si>
  <si>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</si>
  <si>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</si>
  <si>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</si>
  <si>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</si>
  <si>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ОБ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</si>
  <si>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</si>
  <si>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t>автомобиль</t>
  </si>
  <si>
    <t>16 2 01 S9180</t>
  </si>
  <si>
    <t>16 7 01 S8790</t>
  </si>
  <si>
    <t>3.1.Подпрограмма  «Развитие сети уличного освещения»</t>
  </si>
  <si>
    <t>3.2.Подпрограмма «Благоустройство территории поселения»</t>
  </si>
  <si>
    <t>19 3 01 88490</t>
  </si>
  <si>
    <t xml:space="preserve">3.3.Подпрограмма «Содержание мест захоронения и ремонт военно-мемориальных объектов»  </t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</si>
  <si>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</si>
  <si>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</si>
  <si>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</si>
  <si>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3.8.Подпрограмма «Благоустройство мест массового отдыха»  </t>
  </si>
  <si>
    <t>трактор</t>
  </si>
  <si>
    <t>16 3 01 S8620</t>
  </si>
  <si>
    <t>Факт</t>
  </si>
  <si>
    <t>16 2 01 S8510</t>
  </si>
  <si>
    <t>16 7 00 00000</t>
  </si>
  <si>
    <t>19 3 01 S8510</t>
  </si>
  <si>
    <t>19 3 03 90800</t>
  </si>
  <si>
    <t xml:space="preserve"> сельского поселения за 2023 год</t>
  </si>
  <si>
    <t>19 3 01 88050</t>
  </si>
  <si>
    <r>
      <rPr>
        <sz val="14"/>
        <rFont val="Times New Roman"/>
        <family val="1"/>
        <charset val="204"/>
      </rPr>
      <t>Отчет по муниципальным программам</t>
    </r>
    <r>
      <rPr>
        <b/>
        <sz val="14"/>
        <rFont val="Times New Roman"/>
        <family val="1"/>
        <charset val="204"/>
      </rPr>
      <t xml:space="preserve"> Залуженского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</si>
</sst>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 CYR"/>
      <family val="2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4" fillId="0" borderId="0" xfId="0" applyNumberFormat="1" applyFont="1"/>
    <xf numFmtId="164" fontId="13" fillId="0" borderId="0" xfId="0" applyNumberFormat="1" applyFont="1" applyFill="1" applyAlignment="1">
      <alignment vertical="center"/>
    </xf>
    <xf numFmtId="0" fontId="15" fillId="2" borderId="0" xfId="0" applyFont="1" applyFill="1" applyAlignment="1"/>
    <xf numFmtId="164" fontId="11" fillId="0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7" fillId="2" borderId="0" xfId="0" applyFont="1" applyFill="1" applyAlignment="1"/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49" fontId="17" fillId="2" borderId="2" xfId="0" applyNumberFormat="1" applyFont="1" applyFill="1" applyBorder="1" applyAlignment="1">
      <alignment horizontal="right" wrapText="1"/>
    </xf>
    <xf numFmtId="49" fontId="17" fillId="2" borderId="5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49" fontId="17" fillId="2" borderId="4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164" fontId="9" fillId="2" borderId="0" xfId="0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49" fontId="9" fillId="2" borderId="0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left" vertical="top"/>
    </xf>
    <xf numFmtId="164" fontId="0" fillId="0" borderId="0" xfId="0" applyNumberFormat="1"/>
    <xf numFmtId="0" fontId="5" fillId="3" borderId="5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5" fillId="2" borderId="4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8"/>
  <sheetViews>
    <sheetView tabSelected="1" workbookViewId="0">
      <selection activeCell="A12" sqref="A12"/>
    </sheetView>
  </sheetViews>
  <sheetFormatPr defaultRowHeight="15.05"/>
  <cols>
    <col min="1" max="1" width="89.33203125" style="30" customWidth="1"/>
    <col min="2" max="2" width="5.6640625" style="31" customWidth="1"/>
    <col min="3" max="3" width="7.33203125" style="31" customWidth="1"/>
    <col min="4" max="4" width="14.77734375" style="31" customWidth="1"/>
    <col min="5" max="5" width="6" style="30" customWidth="1"/>
    <col min="6" max="6" width="10.5546875" customWidth="1"/>
    <col min="7" max="7" width="11.6640625" customWidth="1"/>
  </cols>
  <sheetData>
    <row r="1" spans="1:7" ht="14.75" customHeight="1">
      <c r="A1" s="83" t="s">
        <v>109</v>
      </c>
      <c r="B1" s="83"/>
      <c r="C1" s="83"/>
      <c r="D1" s="83"/>
    </row>
    <row r="2" spans="1:7" ht="14.75" customHeight="1">
      <c r="A2" s="83"/>
      <c r="B2" s="83"/>
      <c r="C2" s="83"/>
      <c r="D2" s="83"/>
    </row>
    <row r="3" spans="1:7" ht="17.55">
      <c r="A3" s="107" t="s">
        <v>107</v>
      </c>
      <c r="B3" s="84"/>
      <c r="C3" s="84"/>
      <c r="D3" s="84"/>
    </row>
    <row r="4" spans="1:7" ht="17.7" customHeight="1">
      <c r="A4" s="1"/>
      <c r="B4" s="2"/>
      <c r="C4" s="1"/>
      <c r="G4" s="32" t="s">
        <v>66</v>
      </c>
    </row>
    <row r="5" spans="1:7" ht="15.65">
      <c r="A5" s="60" t="s">
        <v>0</v>
      </c>
      <c r="C5" s="3" t="s">
        <v>1</v>
      </c>
      <c r="D5" s="7" t="s">
        <v>2</v>
      </c>
      <c r="E5" s="7" t="s">
        <v>3</v>
      </c>
      <c r="F5" s="7" t="s">
        <v>4</v>
      </c>
      <c r="G5" s="7" t="s">
        <v>102</v>
      </c>
    </row>
    <row r="6" spans="1:7" ht="15.65">
      <c r="A6" s="61" t="s">
        <v>5</v>
      </c>
      <c r="B6" s="34"/>
      <c r="C6" s="4"/>
      <c r="D6" s="5" t="s">
        <v>6</v>
      </c>
      <c r="E6" s="5"/>
      <c r="F6" s="6">
        <f>F7</f>
        <v>2461.9</v>
      </c>
      <c r="G6" s="79">
        <f>G7</f>
        <v>2461.9</v>
      </c>
    </row>
    <row r="7" spans="1:7" ht="15.65">
      <c r="A7" s="89" t="s">
        <v>7</v>
      </c>
      <c r="B7" s="35"/>
      <c r="C7" s="90"/>
      <c r="D7" s="85" t="s">
        <v>8</v>
      </c>
      <c r="E7" s="85"/>
      <c r="F7" s="94">
        <f>SUM(F9:F10)</f>
        <v>2461.9</v>
      </c>
      <c r="G7" s="94">
        <f>SUM(G9:G10)</f>
        <v>2461.9</v>
      </c>
    </row>
    <row r="8" spans="1:7" ht="15.65">
      <c r="A8" s="89"/>
      <c r="B8" s="36"/>
      <c r="C8" s="91"/>
      <c r="D8" s="86"/>
      <c r="E8" s="86"/>
      <c r="F8" s="95"/>
      <c r="G8" s="95"/>
    </row>
    <row r="9" spans="1:7" ht="15.65">
      <c r="A9" s="53"/>
      <c r="B9" s="33"/>
      <c r="C9" s="4" t="s">
        <v>9</v>
      </c>
      <c r="D9" s="7" t="s">
        <v>10</v>
      </c>
      <c r="E9" s="7">
        <v>100</v>
      </c>
      <c r="F9" s="8">
        <v>1837</v>
      </c>
      <c r="G9" s="8">
        <v>1837</v>
      </c>
    </row>
    <row r="10" spans="1:7" ht="15.65">
      <c r="A10" s="62"/>
      <c r="B10" s="33"/>
      <c r="C10" s="4" t="s">
        <v>9</v>
      </c>
      <c r="D10" s="7" t="s">
        <v>10</v>
      </c>
      <c r="E10" s="7">
        <v>200</v>
      </c>
      <c r="F10" s="8">
        <v>624.9</v>
      </c>
      <c r="G10" s="8">
        <v>624.9</v>
      </c>
    </row>
    <row r="11" spans="1:7" ht="15.65">
      <c r="A11" s="10" t="s">
        <v>11</v>
      </c>
      <c r="B11" s="37"/>
      <c r="C11" s="4"/>
      <c r="D11" s="5" t="s">
        <v>12</v>
      </c>
      <c r="E11" s="5"/>
      <c r="F11" s="6">
        <f>F12+F13+F20+F29+F36+F40+F41+F45+F48</f>
        <v>13501.900000000001</v>
      </c>
      <c r="G11" s="79">
        <f>G12+G13+G20+G29+G36+G40+G41+G45+G48</f>
        <v>13501.8</v>
      </c>
    </row>
    <row r="12" spans="1:7" ht="31.3">
      <c r="A12" s="57" t="s">
        <v>88</v>
      </c>
      <c r="B12" s="38"/>
      <c r="C12" s="4" t="s">
        <v>13</v>
      </c>
      <c r="D12" s="7" t="s">
        <v>14</v>
      </c>
      <c r="E12" s="7">
        <v>100</v>
      </c>
      <c r="F12" s="8">
        <v>1437.9</v>
      </c>
      <c r="G12" s="8">
        <v>1437.9</v>
      </c>
    </row>
    <row r="13" spans="1:7" ht="15.65">
      <c r="A13" s="92" t="s">
        <v>15</v>
      </c>
      <c r="B13" s="35"/>
      <c r="C13" s="87"/>
      <c r="D13" s="85" t="s">
        <v>16</v>
      </c>
      <c r="E13" s="85"/>
      <c r="F13" s="94">
        <f>F15+F16+F17+F19+F18</f>
        <v>3546.8</v>
      </c>
      <c r="G13" s="94">
        <f>G15+G16+G17+G19+G18</f>
        <v>3546.7</v>
      </c>
    </row>
    <row r="14" spans="1:7" ht="15.65">
      <c r="A14" s="93"/>
      <c r="B14" s="36"/>
      <c r="C14" s="88"/>
      <c r="D14" s="86"/>
      <c r="E14" s="86"/>
      <c r="F14" s="95"/>
      <c r="G14" s="95"/>
    </row>
    <row r="15" spans="1:7" ht="15.65">
      <c r="A15" s="63"/>
      <c r="B15" s="36"/>
      <c r="C15" s="51" t="s">
        <v>17</v>
      </c>
      <c r="D15" s="7" t="s">
        <v>18</v>
      </c>
      <c r="E15" s="7">
        <v>100</v>
      </c>
      <c r="F15" s="8">
        <v>2093.4</v>
      </c>
      <c r="G15" s="8">
        <v>2093.4</v>
      </c>
    </row>
    <row r="16" spans="1:7" ht="15.65">
      <c r="A16" s="63"/>
      <c r="B16" s="36"/>
      <c r="C16" s="51" t="s">
        <v>17</v>
      </c>
      <c r="D16" s="7" t="s">
        <v>18</v>
      </c>
      <c r="E16" s="7">
        <v>200</v>
      </c>
      <c r="F16" s="8">
        <v>512.6</v>
      </c>
      <c r="G16" s="8">
        <v>512.6</v>
      </c>
    </row>
    <row r="17" spans="1:7" ht="15.65">
      <c r="A17" s="55"/>
      <c r="B17" s="36"/>
      <c r="C17" s="51" t="s">
        <v>17</v>
      </c>
      <c r="D17" s="7" t="s">
        <v>18</v>
      </c>
      <c r="E17" s="7">
        <v>800</v>
      </c>
      <c r="F17" s="8">
        <v>10.6</v>
      </c>
      <c r="G17" s="8">
        <v>10.6</v>
      </c>
    </row>
    <row r="18" spans="1:7" ht="15.65">
      <c r="A18" s="58"/>
      <c r="B18" s="76" t="s">
        <v>87</v>
      </c>
      <c r="C18" s="59" t="s">
        <v>17</v>
      </c>
      <c r="D18" s="7" t="s">
        <v>103</v>
      </c>
      <c r="E18" s="7">
        <v>200</v>
      </c>
      <c r="F18" s="11">
        <v>50</v>
      </c>
      <c r="G18" s="11">
        <v>50</v>
      </c>
    </row>
    <row r="19" spans="1:7" ht="15.65">
      <c r="A19" s="64" t="s">
        <v>89</v>
      </c>
      <c r="B19" s="41" t="s">
        <v>87</v>
      </c>
      <c r="C19" s="51" t="s">
        <v>17</v>
      </c>
      <c r="D19" s="7" t="s">
        <v>90</v>
      </c>
      <c r="E19" s="7">
        <v>200</v>
      </c>
      <c r="F19" s="11">
        <v>880.2</v>
      </c>
      <c r="G19" s="11">
        <v>880.1</v>
      </c>
    </row>
    <row r="20" spans="1:7" ht="15.65">
      <c r="A20" s="97" t="s">
        <v>19</v>
      </c>
      <c r="B20" s="39"/>
      <c r="C20" s="87"/>
      <c r="D20" s="85" t="s">
        <v>20</v>
      </c>
      <c r="E20" s="85"/>
      <c r="F20" s="94">
        <f>F22+F23+F28+F25+F24+F26+F27</f>
        <v>7068.7</v>
      </c>
      <c r="G20" s="94">
        <f>G22+G23+G28+G25+G24+G26+G27</f>
        <v>7068.7</v>
      </c>
    </row>
    <row r="21" spans="1:7" ht="15.65">
      <c r="A21" s="97"/>
      <c r="B21" s="40"/>
      <c r="C21" s="88"/>
      <c r="D21" s="86"/>
      <c r="E21" s="86"/>
      <c r="F21" s="95"/>
      <c r="G21" s="95"/>
    </row>
    <row r="22" spans="1:7" ht="15.65">
      <c r="A22" s="62"/>
      <c r="B22" s="38"/>
      <c r="C22" s="4" t="s">
        <v>21</v>
      </c>
      <c r="D22" s="7" t="s">
        <v>22</v>
      </c>
      <c r="E22" s="7">
        <v>100</v>
      </c>
      <c r="F22" s="8">
        <v>3504</v>
      </c>
      <c r="G22" s="8">
        <v>3504</v>
      </c>
    </row>
    <row r="23" spans="1:7" ht="15.65">
      <c r="A23" s="57"/>
      <c r="B23" s="38"/>
      <c r="C23" s="4" t="s">
        <v>21</v>
      </c>
      <c r="D23" s="7" t="s">
        <v>22</v>
      </c>
      <c r="E23" s="7">
        <v>200</v>
      </c>
      <c r="F23" s="8">
        <v>396.1</v>
      </c>
      <c r="G23" s="8">
        <v>396.1</v>
      </c>
    </row>
    <row r="24" spans="1:7" ht="15.65">
      <c r="A24" s="57"/>
      <c r="B24" s="38"/>
      <c r="C24" s="4" t="s">
        <v>21</v>
      </c>
      <c r="D24" s="7" t="s">
        <v>22</v>
      </c>
      <c r="E24" s="7">
        <v>800</v>
      </c>
      <c r="F24" s="8">
        <v>6.5</v>
      </c>
      <c r="G24" s="8">
        <v>6.5</v>
      </c>
    </row>
    <row r="25" spans="1:7" ht="15.65">
      <c r="A25" s="64" t="s">
        <v>100</v>
      </c>
      <c r="B25" s="9" t="s">
        <v>76</v>
      </c>
      <c r="C25" s="4" t="s">
        <v>21</v>
      </c>
      <c r="D25" s="7" t="s">
        <v>101</v>
      </c>
      <c r="E25" s="7">
        <v>200</v>
      </c>
      <c r="F25" s="8">
        <v>2258.6</v>
      </c>
      <c r="G25" s="8">
        <v>2258.6</v>
      </c>
    </row>
    <row r="26" spans="1:7" ht="15.65">
      <c r="A26" s="65"/>
      <c r="B26" s="35" t="s">
        <v>77</v>
      </c>
      <c r="C26" s="4" t="s">
        <v>21</v>
      </c>
      <c r="D26" s="7" t="s">
        <v>101</v>
      </c>
      <c r="E26" s="7">
        <v>200</v>
      </c>
      <c r="F26" s="8">
        <v>331.5</v>
      </c>
      <c r="G26" s="8">
        <v>331.5</v>
      </c>
    </row>
    <row r="27" spans="1:7" ht="15.65">
      <c r="A27" s="65"/>
      <c r="B27" s="35"/>
      <c r="C27" s="4" t="s">
        <v>21</v>
      </c>
      <c r="D27" s="7" t="s">
        <v>23</v>
      </c>
      <c r="E27" s="7">
        <v>200</v>
      </c>
      <c r="F27" s="8">
        <v>544.5</v>
      </c>
      <c r="G27" s="8">
        <v>544.5</v>
      </c>
    </row>
    <row r="28" spans="1:7" ht="15.65">
      <c r="A28" s="57"/>
      <c r="B28" s="38"/>
      <c r="C28" s="4" t="s">
        <v>21</v>
      </c>
      <c r="D28" s="7" t="s">
        <v>23</v>
      </c>
      <c r="E28" s="7">
        <v>800</v>
      </c>
      <c r="F28" s="8">
        <v>27.5</v>
      </c>
      <c r="G28" s="8">
        <v>27.5</v>
      </c>
    </row>
    <row r="29" spans="1:7" ht="9.4" customHeight="1">
      <c r="A29" s="101" t="s">
        <v>24</v>
      </c>
      <c r="B29" s="39"/>
      <c r="C29" s="87"/>
      <c r="D29" s="85" t="s">
        <v>25</v>
      </c>
      <c r="E29" s="85"/>
      <c r="F29" s="94">
        <f>F32+F33+F34+F35</f>
        <v>139</v>
      </c>
      <c r="G29" s="94">
        <f>G32+G33+G34+G35</f>
        <v>139</v>
      </c>
    </row>
    <row r="30" spans="1:7" ht="7.55" customHeight="1">
      <c r="A30" s="102"/>
      <c r="B30" s="42"/>
      <c r="C30" s="104"/>
      <c r="D30" s="105"/>
      <c r="E30" s="105"/>
      <c r="F30" s="106"/>
      <c r="G30" s="106"/>
    </row>
    <row r="31" spans="1:7" ht="15.65">
      <c r="A31" s="103"/>
      <c r="B31" s="40"/>
      <c r="C31" s="88"/>
      <c r="D31" s="86"/>
      <c r="E31" s="86"/>
      <c r="F31" s="95"/>
      <c r="G31" s="95"/>
    </row>
    <row r="32" spans="1:7" ht="15.65">
      <c r="A32" s="56"/>
      <c r="B32" s="39"/>
      <c r="C32" s="50" t="s">
        <v>26</v>
      </c>
      <c r="D32" s="7" t="s">
        <v>27</v>
      </c>
      <c r="E32" s="80">
        <v>800</v>
      </c>
      <c r="F32" s="11"/>
      <c r="G32" s="11"/>
    </row>
    <row r="33" spans="1:7" ht="15.65">
      <c r="A33" s="56"/>
      <c r="B33" s="39"/>
      <c r="C33" s="50" t="s">
        <v>28</v>
      </c>
      <c r="D33" s="7" t="s">
        <v>29</v>
      </c>
      <c r="E33" s="80">
        <v>700</v>
      </c>
      <c r="F33" s="11"/>
      <c r="G33" s="11"/>
    </row>
    <row r="34" spans="1:7" ht="15.65">
      <c r="A34" s="56"/>
      <c r="B34" s="39"/>
      <c r="C34" s="50" t="s">
        <v>17</v>
      </c>
      <c r="D34" s="7" t="s">
        <v>30</v>
      </c>
      <c r="E34" s="80">
        <v>500</v>
      </c>
      <c r="F34" s="11">
        <v>138</v>
      </c>
      <c r="G34" s="11">
        <v>138</v>
      </c>
    </row>
    <row r="35" spans="1:7" ht="15.65">
      <c r="A35" s="56"/>
      <c r="B35" s="39"/>
      <c r="C35" s="50" t="s">
        <v>58</v>
      </c>
      <c r="D35" s="7" t="s">
        <v>30</v>
      </c>
      <c r="E35" s="80">
        <v>500</v>
      </c>
      <c r="F35" s="11">
        <v>1</v>
      </c>
      <c r="G35" s="11">
        <v>1</v>
      </c>
    </row>
    <row r="36" spans="1:7" ht="15.65">
      <c r="A36" s="92" t="s">
        <v>78</v>
      </c>
      <c r="B36" s="35"/>
      <c r="C36" s="87"/>
      <c r="D36" s="85" t="s">
        <v>31</v>
      </c>
      <c r="E36" s="85"/>
      <c r="F36" s="94">
        <f>F38+F39</f>
        <v>362.8</v>
      </c>
      <c r="G36" s="94">
        <f>G38+G39</f>
        <v>362.8</v>
      </c>
    </row>
    <row r="37" spans="1:7" ht="15.65">
      <c r="A37" s="93"/>
      <c r="B37" s="36"/>
      <c r="C37" s="88"/>
      <c r="D37" s="86"/>
      <c r="E37" s="86"/>
      <c r="F37" s="95"/>
      <c r="G37" s="95"/>
    </row>
    <row r="38" spans="1:7" ht="15.65">
      <c r="A38" s="63"/>
      <c r="B38" s="36"/>
      <c r="C38" s="51" t="s">
        <v>32</v>
      </c>
      <c r="D38" s="7" t="s">
        <v>33</v>
      </c>
      <c r="E38" s="81">
        <v>200</v>
      </c>
      <c r="F38" s="12"/>
      <c r="G38" s="12"/>
    </row>
    <row r="39" spans="1:7" ht="15.65">
      <c r="A39" s="55"/>
      <c r="B39" s="36"/>
      <c r="C39" s="51" t="s">
        <v>34</v>
      </c>
      <c r="D39" s="7" t="s">
        <v>35</v>
      </c>
      <c r="E39" s="81">
        <v>200</v>
      </c>
      <c r="F39" s="12">
        <v>362.8</v>
      </c>
      <c r="G39" s="12">
        <v>362.8</v>
      </c>
    </row>
    <row r="40" spans="1:7" ht="15.65">
      <c r="A40" s="57" t="s">
        <v>36</v>
      </c>
      <c r="B40" s="38"/>
      <c r="C40" s="4" t="s">
        <v>37</v>
      </c>
      <c r="D40" s="7" t="s">
        <v>38</v>
      </c>
      <c r="E40" s="7">
        <v>300</v>
      </c>
      <c r="F40" s="8">
        <v>315</v>
      </c>
      <c r="G40" s="8">
        <v>315</v>
      </c>
    </row>
    <row r="41" spans="1:7" ht="31.3">
      <c r="A41" s="57" t="s">
        <v>79</v>
      </c>
      <c r="B41" s="38"/>
      <c r="C41" s="4"/>
      <c r="D41" s="7" t="s">
        <v>104</v>
      </c>
      <c r="E41" s="7"/>
      <c r="F41" s="13">
        <f>F42+F43+F44</f>
        <v>348.5</v>
      </c>
      <c r="G41" s="13">
        <f>G42+G43+G44</f>
        <v>348.5</v>
      </c>
    </row>
    <row r="42" spans="1:7" ht="15.65">
      <c r="A42" s="57"/>
      <c r="B42" s="38"/>
      <c r="C42" s="4" t="s">
        <v>39</v>
      </c>
      <c r="D42" s="7" t="s">
        <v>40</v>
      </c>
      <c r="E42" s="7">
        <v>200</v>
      </c>
      <c r="F42" s="8">
        <v>25</v>
      </c>
      <c r="G42" s="8">
        <v>25</v>
      </c>
    </row>
    <row r="43" spans="1:7" ht="15.65">
      <c r="A43" s="57"/>
      <c r="B43" s="9" t="s">
        <v>76</v>
      </c>
      <c r="C43" s="4" t="s">
        <v>39</v>
      </c>
      <c r="D43" s="7" t="s">
        <v>91</v>
      </c>
      <c r="E43" s="7">
        <v>200</v>
      </c>
      <c r="F43" s="8">
        <v>174</v>
      </c>
      <c r="G43" s="8">
        <v>174</v>
      </c>
    </row>
    <row r="44" spans="1:7" ht="15.65">
      <c r="A44" s="57"/>
      <c r="B44" s="35" t="s">
        <v>77</v>
      </c>
      <c r="C44" s="4" t="s">
        <v>39</v>
      </c>
      <c r="D44" s="7" t="s">
        <v>91</v>
      </c>
      <c r="E44" s="7">
        <v>200</v>
      </c>
      <c r="F44" s="8">
        <v>149.5</v>
      </c>
      <c r="G44" s="8">
        <v>149.5</v>
      </c>
    </row>
    <row r="45" spans="1:7" ht="31.3">
      <c r="A45" s="57" t="s">
        <v>80</v>
      </c>
      <c r="B45" s="38"/>
      <c r="C45" s="4"/>
      <c r="D45" s="7" t="s">
        <v>41</v>
      </c>
      <c r="E45" s="7"/>
      <c r="F45" s="13">
        <f>F46+F47</f>
        <v>283.2</v>
      </c>
      <c r="G45" s="13">
        <f>G46+G47</f>
        <v>283.2</v>
      </c>
    </row>
    <row r="46" spans="1:7" ht="15.65">
      <c r="A46" s="71"/>
      <c r="B46" s="41" t="s">
        <v>81</v>
      </c>
      <c r="C46" s="4" t="s">
        <v>42</v>
      </c>
      <c r="D46" s="7" t="s">
        <v>43</v>
      </c>
      <c r="E46" s="7">
        <v>100</v>
      </c>
      <c r="F46" s="8">
        <v>255.2</v>
      </c>
      <c r="G46" s="8">
        <v>255.2</v>
      </c>
    </row>
    <row r="47" spans="1:7" ht="15.65">
      <c r="A47" s="71"/>
      <c r="B47" s="41" t="s">
        <v>81</v>
      </c>
      <c r="C47" s="4" t="s">
        <v>42</v>
      </c>
      <c r="D47" s="7" t="s">
        <v>43</v>
      </c>
      <c r="E47" s="7">
        <v>200</v>
      </c>
      <c r="F47" s="8">
        <v>28</v>
      </c>
      <c r="G47" s="8">
        <v>28</v>
      </c>
    </row>
    <row r="48" spans="1:7" ht="15.65">
      <c r="A48" s="57"/>
      <c r="B48" s="38"/>
      <c r="C48" s="4"/>
      <c r="D48" s="7"/>
      <c r="E48" s="7"/>
      <c r="F48" s="13"/>
      <c r="G48" s="13"/>
    </row>
    <row r="49" spans="1:7" ht="15.65">
      <c r="A49" s="96" t="s">
        <v>44</v>
      </c>
      <c r="B49" s="43"/>
      <c r="C49" s="87"/>
      <c r="D49" s="98" t="s">
        <v>45</v>
      </c>
      <c r="E49" s="98"/>
      <c r="F49" s="100">
        <f>F51+F56+F63+F65+F66+F68+F69+F70</f>
        <v>8948.4</v>
      </c>
      <c r="G49" s="100">
        <f>G51+G56+G63+G65+G66+G68+G69+G70</f>
        <v>8948.4</v>
      </c>
    </row>
    <row r="50" spans="1:7" ht="15.65">
      <c r="A50" s="96"/>
      <c r="B50" s="44"/>
      <c r="C50" s="88"/>
      <c r="D50" s="99"/>
      <c r="E50" s="99"/>
      <c r="F50" s="100"/>
      <c r="G50" s="100"/>
    </row>
    <row r="51" spans="1:7" ht="15.65">
      <c r="A51" s="89" t="s">
        <v>92</v>
      </c>
      <c r="B51" s="35"/>
      <c r="C51" s="87"/>
      <c r="D51" s="85" t="s">
        <v>47</v>
      </c>
      <c r="E51" s="85"/>
      <c r="F51" s="94">
        <f>F53+F54+F55</f>
        <v>1951.2</v>
      </c>
      <c r="G51" s="94">
        <f>G53+G54+G55</f>
        <v>1951.2</v>
      </c>
    </row>
    <row r="52" spans="1:7" ht="15.65">
      <c r="A52" s="89"/>
      <c r="B52" s="36"/>
      <c r="C52" s="88"/>
      <c r="D52" s="86"/>
      <c r="E52" s="86"/>
      <c r="F52" s="95"/>
      <c r="G52" s="95"/>
    </row>
    <row r="53" spans="1:7" ht="15.65">
      <c r="A53" s="53"/>
      <c r="B53" s="33"/>
      <c r="C53" s="4" t="s">
        <v>48</v>
      </c>
      <c r="D53" s="7" t="s">
        <v>49</v>
      </c>
      <c r="E53" s="7">
        <v>200</v>
      </c>
      <c r="F53" s="8">
        <v>1720.2</v>
      </c>
      <c r="G53" s="8">
        <v>1720.2</v>
      </c>
    </row>
    <row r="54" spans="1:7" ht="15.65">
      <c r="A54" s="72"/>
      <c r="B54" s="9" t="s">
        <v>76</v>
      </c>
      <c r="C54" s="4" t="s">
        <v>48</v>
      </c>
      <c r="D54" s="7" t="s">
        <v>50</v>
      </c>
      <c r="E54" s="7">
        <v>200</v>
      </c>
      <c r="F54" s="8">
        <v>210</v>
      </c>
      <c r="G54" s="8">
        <v>210</v>
      </c>
    </row>
    <row r="55" spans="1:7" ht="15.65">
      <c r="A55" s="72"/>
      <c r="B55" s="35" t="s">
        <v>77</v>
      </c>
      <c r="C55" s="4" t="s">
        <v>48</v>
      </c>
      <c r="D55" s="7" t="s">
        <v>50</v>
      </c>
      <c r="E55" s="7">
        <v>200</v>
      </c>
      <c r="F55" s="8">
        <v>21</v>
      </c>
      <c r="G55" s="8">
        <v>21</v>
      </c>
    </row>
    <row r="56" spans="1:7" ht="15.65">
      <c r="A56" s="54" t="s">
        <v>93</v>
      </c>
      <c r="B56" s="35"/>
      <c r="C56" s="50"/>
      <c r="D56" s="7" t="s">
        <v>51</v>
      </c>
      <c r="E56" s="7"/>
      <c r="F56" s="14">
        <f>F58+F61+F60+F59+F62+F57</f>
        <v>925.5</v>
      </c>
      <c r="G56" s="14">
        <f>G58+G61+G60+G59+G62+G57</f>
        <v>925.5</v>
      </c>
    </row>
    <row r="57" spans="1:7" ht="15.65">
      <c r="A57" s="82"/>
      <c r="B57" s="35"/>
      <c r="C57" s="4" t="s">
        <v>48</v>
      </c>
      <c r="D57" s="7" t="s">
        <v>108</v>
      </c>
      <c r="E57" s="7">
        <v>200</v>
      </c>
      <c r="F57" s="8">
        <v>100</v>
      </c>
      <c r="G57" s="8">
        <v>100</v>
      </c>
    </row>
    <row r="58" spans="1:7" ht="15.65">
      <c r="A58" s="66"/>
      <c r="B58" s="33"/>
      <c r="C58" s="4" t="s">
        <v>48</v>
      </c>
      <c r="D58" s="7" t="s">
        <v>52</v>
      </c>
      <c r="E58" s="7">
        <v>200</v>
      </c>
      <c r="F58" s="8">
        <v>377</v>
      </c>
      <c r="G58" s="8">
        <v>377</v>
      </c>
    </row>
    <row r="59" spans="1:7" ht="15.65">
      <c r="A59" s="66"/>
      <c r="B59" s="9" t="s">
        <v>87</v>
      </c>
      <c r="C59" s="4" t="s">
        <v>48</v>
      </c>
      <c r="D59" s="7" t="s">
        <v>105</v>
      </c>
      <c r="E59" s="7">
        <v>200</v>
      </c>
      <c r="F59" s="8">
        <v>150</v>
      </c>
      <c r="G59" s="8">
        <v>150</v>
      </c>
    </row>
    <row r="60" spans="1:7" ht="15.65">
      <c r="A60" s="54"/>
      <c r="B60" s="35"/>
      <c r="C60" s="50" t="s">
        <v>48</v>
      </c>
      <c r="D60" s="7" t="s">
        <v>94</v>
      </c>
      <c r="E60" s="7">
        <v>200</v>
      </c>
      <c r="F60" s="8"/>
      <c r="G60" s="8"/>
    </row>
    <row r="61" spans="1:7" ht="15.65">
      <c r="A61" s="54"/>
      <c r="B61" s="35"/>
      <c r="C61" s="50" t="s">
        <v>48</v>
      </c>
      <c r="D61" s="7" t="s">
        <v>53</v>
      </c>
      <c r="E61" s="7">
        <v>200</v>
      </c>
      <c r="F61" s="8">
        <v>10</v>
      </c>
      <c r="G61" s="8">
        <v>10</v>
      </c>
    </row>
    <row r="62" spans="1:7" ht="15.65">
      <c r="A62" s="78"/>
      <c r="B62" s="35"/>
      <c r="C62" s="77" t="s">
        <v>48</v>
      </c>
      <c r="D62" s="7" t="s">
        <v>106</v>
      </c>
      <c r="E62" s="7">
        <v>200</v>
      </c>
      <c r="F62" s="8">
        <v>288.5</v>
      </c>
      <c r="G62" s="8">
        <v>288.5</v>
      </c>
    </row>
    <row r="63" spans="1:7" ht="15.65">
      <c r="A63" s="57" t="s">
        <v>95</v>
      </c>
      <c r="B63" s="38"/>
      <c r="C63" s="4"/>
      <c r="D63" s="7" t="s">
        <v>68</v>
      </c>
      <c r="E63" s="7"/>
      <c r="F63" s="13">
        <f>F64</f>
        <v>451.4</v>
      </c>
      <c r="G63" s="13">
        <f>G64</f>
        <v>451.4</v>
      </c>
    </row>
    <row r="64" spans="1:7" ht="15.65">
      <c r="A64" s="62"/>
      <c r="B64" s="38"/>
      <c r="C64" s="4" t="s">
        <v>48</v>
      </c>
      <c r="D64" s="7" t="s">
        <v>54</v>
      </c>
      <c r="E64" s="7">
        <v>200</v>
      </c>
      <c r="F64" s="8">
        <v>451.4</v>
      </c>
      <c r="G64" s="8">
        <v>451.4</v>
      </c>
    </row>
    <row r="65" spans="1:7" ht="31.3">
      <c r="A65" s="57" t="s">
        <v>96</v>
      </c>
      <c r="B65" s="38"/>
      <c r="C65" s="4" t="s">
        <v>48</v>
      </c>
      <c r="D65" s="7" t="s">
        <v>55</v>
      </c>
      <c r="E65" s="7">
        <v>200</v>
      </c>
      <c r="F65" s="8">
        <v>86.1</v>
      </c>
      <c r="G65" s="8">
        <v>86.1</v>
      </c>
    </row>
    <row r="66" spans="1:7" ht="15.65">
      <c r="A66" s="57" t="s">
        <v>97</v>
      </c>
      <c r="B66" s="38"/>
      <c r="C66" s="4"/>
      <c r="D66" s="7" t="s">
        <v>69</v>
      </c>
      <c r="E66" s="7"/>
      <c r="F66" s="13">
        <f>F67</f>
        <v>5354.2</v>
      </c>
      <c r="G66" s="13">
        <f>G67</f>
        <v>5354.2</v>
      </c>
    </row>
    <row r="67" spans="1:7" ht="15.65">
      <c r="A67" s="62"/>
      <c r="B67" s="38"/>
      <c r="C67" s="4" t="s">
        <v>56</v>
      </c>
      <c r="D67" s="7" t="s">
        <v>57</v>
      </c>
      <c r="E67" s="7">
        <v>200</v>
      </c>
      <c r="F67" s="8">
        <v>5354.2</v>
      </c>
      <c r="G67" s="8">
        <v>5354.2</v>
      </c>
    </row>
    <row r="68" spans="1:7" ht="15.65">
      <c r="A68" s="57" t="s">
        <v>98</v>
      </c>
      <c r="B68" s="38"/>
      <c r="C68" s="4" t="s">
        <v>58</v>
      </c>
      <c r="D68" s="15" t="s">
        <v>59</v>
      </c>
      <c r="E68" s="7">
        <v>200</v>
      </c>
      <c r="F68" s="8"/>
      <c r="G68" s="8"/>
    </row>
    <row r="69" spans="1:7" ht="15.65">
      <c r="A69" s="57"/>
      <c r="B69" s="38"/>
      <c r="C69" s="4"/>
      <c r="D69" s="15"/>
      <c r="E69" s="7"/>
      <c r="F69" s="8"/>
      <c r="G69" s="8"/>
    </row>
    <row r="70" spans="1:7" ht="15.65">
      <c r="A70" s="57" t="s">
        <v>99</v>
      </c>
      <c r="B70" s="45"/>
      <c r="C70" s="16"/>
      <c r="D70" s="7" t="s">
        <v>70</v>
      </c>
      <c r="E70" s="15"/>
      <c r="F70" s="13">
        <f>F71</f>
        <v>180</v>
      </c>
      <c r="G70" s="13">
        <f>G71</f>
        <v>180</v>
      </c>
    </row>
    <row r="71" spans="1:7" ht="15.65">
      <c r="A71" s="57"/>
      <c r="B71" s="45"/>
      <c r="C71" s="16" t="s">
        <v>58</v>
      </c>
      <c r="D71" s="7" t="s">
        <v>60</v>
      </c>
      <c r="E71" s="15">
        <v>200</v>
      </c>
      <c r="F71" s="8">
        <v>180</v>
      </c>
      <c r="G71" s="8">
        <v>180</v>
      </c>
    </row>
    <row r="72" spans="1:7" ht="31.3">
      <c r="A72" s="10" t="s">
        <v>82</v>
      </c>
      <c r="B72" s="46"/>
      <c r="C72" s="16"/>
      <c r="D72" s="17" t="s">
        <v>61</v>
      </c>
      <c r="E72" s="15"/>
      <c r="F72" s="6">
        <f>F73</f>
        <v>0</v>
      </c>
      <c r="G72" s="79">
        <f>G73</f>
        <v>0</v>
      </c>
    </row>
    <row r="73" spans="1:7" ht="15.65">
      <c r="A73" s="53" t="s">
        <v>83</v>
      </c>
      <c r="B73" s="47"/>
      <c r="C73" s="16" t="s">
        <v>58</v>
      </c>
      <c r="D73" s="15" t="s">
        <v>62</v>
      </c>
      <c r="E73" s="15">
        <v>200</v>
      </c>
      <c r="F73" s="8"/>
      <c r="G73" s="8"/>
    </row>
    <row r="74" spans="1:7" ht="15.65">
      <c r="A74" s="10" t="s">
        <v>84</v>
      </c>
      <c r="B74" s="46"/>
      <c r="C74" s="16"/>
      <c r="D74" s="17" t="s">
        <v>71</v>
      </c>
      <c r="E74" s="15"/>
      <c r="F74" s="6">
        <f>F75</f>
        <v>12912</v>
      </c>
      <c r="G74" s="79">
        <f>G75</f>
        <v>12912</v>
      </c>
    </row>
    <row r="75" spans="1:7" ht="31.3">
      <c r="A75" s="57" t="s">
        <v>85</v>
      </c>
      <c r="B75" s="45"/>
      <c r="C75" s="16"/>
      <c r="D75" s="15" t="s">
        <v>74</v>
      </c>
      <c r="E75" s="15"/>
      <c r="F75" s="13">
        <f>F76+F77+F78</f>
        <v>12912</v>
      </c>
      <c r="G75" s="13">
        <f>G76+G77+G78</f>
        <v>12912</v>
      </c>
    </row>
    <row r="76" spans="1:7" ht="15.65">
      <c r="A76" s="62"/>
      <c r="B76" s="45"/>
      <c r="C76" s="16" t="s">
        <v>46</v>
      </c>
      <c r="D76" s="15" t="s">
        <v>72</v>
      </c>
      <c r="E76" s="15">
        <v>200</v>
      </c>
      <c r="F76" s="8">
        <v>7668.8</v>
      </c>
      <c r="G76" s="8">
        <v>7668.8</v>
      </c>
    </row>
    <row r="77" spans="1:7" ht="15.65">
      <c r="A77" s="71"/>
      <c r="B77" s="41" t="s">
        <v>76</v>
      </c>
      <c r="C77" s="16" t="s">
        <v>46</v>
      </c>
      <c r="D77" s="15" t="s">
        <v>73</v>
      </c>
      <c r="E77" s="15">
        <v>200</v>
      </c>
      <c r="F77" s="8">
        <v>5238</v>
      </c>
      <c r="G77" s="8">
        <v>5238</v>
      </c>
    </row>
    <row r="78" spans="1:7" ht="15.65">
      <c r="A78" s="71"/>
      <c r="B78" s="38" t="s">
        <v>77</v>
      </c>
      <c r="C78" s="16" t="s">
        <v>46</v>
      </c>
      <c r="D78" s="15" t="s">
        <v>73</v>
      </c>
      <c r="E78" s="15">
        <v>200</v>
      </c>
      <c r="F78" s="8">
        <v>5.2</v>
      </c>
      <c r="G78" s="8">
        <v>5.2</v>
      </c>
    </row>
    <row r="79" spans="1:7" ht="15.65">
      <c r="A79" s="67" t="s">
        <v>86</v>
      </c>
      <c r="B79" s="48"/>
      <c r="C79" s="18" t="s">
        <v>63</v>
      </c>
      <c r="D79" s="19" t="s">
        <v>64</v>
      </c>
      <c r="E79" s="19">
        <v>800</v>
      </c>
      <c r="F79" s="20"/>
      <c r="G79" s="20"/>
    </row>
    <row r="80" spans="1:7" ht="15.65">
      <c r="A80" s="61" t="s">
        <v>65</v>
      </c>
      <c r="B80" s="34"/>
      <c r="C80" s="4"/>
      <c r="D80" s="5"/>
      <c r="E80" s="5"/>
      <c r="F80" s="6">
        <f>F6+F11+F49+F79+F72+F74</f>
        <v>37824.199999999997</v>
      </c>
      <c r="G80" s="79">
        <f>G6+G11+G49+G79+G72+G74</f>
        <v>37824.1</v>
      </c>
    </row>
    <row r="81" spans="1:7" ht="15.65">
      <c r="A81" s="68"/>
      <c r="B81" s="73"/>
      <c r="C81" s="69"/>
      <c r="D81" s="69"/>
      <c r="E81" s="70"/>
    </row>
    <row r="82" spans="1:7" ht="15.65">
      <c r="A82" s="52" t="s">
        <v>67</v>
      </c>
      <c r="B82" s="74" t="s">
        <v>75</v>
      </c>
      <c r="C82" s="49"/>
      <c r="D82" s="25"/>
    </row>
    <row r="83" spans="1:7" ht="15.65">
      <c r="A83" s="22"/>
      <c r="B83" s="23"/>
      <c r="C83" s="22"/>
      <c r="D83" s="28"/>
      <c r="E83" s="22" t="s">
        <v>81</v>
      </c>
      <c r="F83" s="75">
        <f>F45</f>
        <v>283.2</v>
      </c>
      <c r="G83" s="75">
        <f>G45</f>
        <v>283.2</v>
      </c>
    </row>
    <row r="84" spans="1:7" ht="15.65">
      <c r="A84" s="22"/>
      <c r="B84" s="23"/>
      <c r="C84" s="22"/>
      <c r="D84" s="28"/>
      <c r="E84" s="22" t="s">
        <v>87</v>
      </c>
      <c r="F84" s="75">
        <f>F19+F25+F43+F54+F77+F18+F59</f>
        <v>8960.7999999999993</v>
      </c>
      <c r="G84" s="75">
        <f>G19+G25+G43+G54+G77+G18+G59</f>
        <v>8960.7000000000007</v>
      </c>
    </row>
    <row r="85" spans="1:7" ht="15.65">
      <c r="B85" s="23"/>
      <c r="C85" s="24"/>
      <c r="D85" s="26"/>
    </row>
    <row r="86" spans="1:7">
      <c r="B86" s="27"/>
      <c r="C86" s="22"/>
      <c r="D86" s="28"/>
    </row>
    <row r="87" spans="1:7">
      <c r="B87" s="29"/>
      <c r="C87" s="22"/>
      <c r="D87" s="21"/>
    </row>
    <row r="88" spans="1:7">
      <c r="B88" s="29"/>
      <c r="C88" s="22"/>
      <c r="D88" s="21"/>
    </row>
  </sheetData>
  <mergeCells count="44">
    <mergeCell ref="G29:G31"/>
    <mergeCell ref="G36:G37"/>
    <mergeCell ref="G49:G50"/>
    <mergeCell ref="G51:G52"/>
    <mergeCell ref="F51:F52"/>
    <mergeCell ref="F7:F8"/>
    <mergeCell ref="F13:F14"/>
    <mergeCell ref="F20:F21"/>
    <mergeCell ref="D36:D37"/>
    <mergeCell ref="E36:E37"/>
    <mergeCell ref="F36:F37"/>
    <mergeCell ref="D29:D31"/>
    <mergeCell ref="E29:E31"/>
    <mergeCell ref="F29:F31"/>
    <mergeCell ref="G7:G8"/>
    <mergeCell ref="G13:G14"/>
    <mergeCell ref="A36:A37"/>
    <mergeCell ref="C36:C37"/>
    <mergeCell ref="A49:A50"/>
    <mergeCell ref="C49:C50"/>
    <mergeCell ref="A20:A21"/>
    <mergeCell ref="C20:C21"/>
    <mergeCell ref="D20:D21"/>
    <mergeCell ref="E20:E21"/>
    <mergeCell ref="D49:D50"/>
    <mergeCell ref="E49:E50"/>
    <mergeCell ref="F49:F50"/>
    <mergeCell ref="A29:A31"/>
    <mergeCell ref="C29:C31"/>
    <mergeCell ref="G20:G21"/>
    <mergeCell ref="A51:A52"/>
    <mergeCell ref="C51:C52"/>
    <mergeCell ref="E7:E8"/>
    <mergeCell ref="D13:D14"/>
    <mergeCell ref="E13:E14"/>
    <mergeCell ref="A13:A14"/>
    <mergeCell ref="D51:D52"/>
    <mergeCell ref="E51:E52"/>
    <mergeCell ref="A1:D2"/>
    <mergeCell ref="A3:D3"/>
    <mergeCell ref="D7:D8"/>
    <mergeCell ref="C13:C14"/>
    <mergeCell ref="A7:A8"/>
    <mergeCell ref="C7:C8"/>
  </mergeCells>
  <pageMargins left="0.65" right="0.31496062992125984" top="0.39370078740157483" bottom="0.19685039370078741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2024-01-19T08:11:56Z</cp:lastPrinted>
  <dcterms:created xsi:type="dcterms:W3CDTF">2015-06-05T18:17:20Z</dcterms:created>
  <dcterms:modified xsi:type="dcterms:W3CDTF">2024-01-19T10:37:23Z</dcterms:modified>
</cp:coreProperties>
</file>