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/>
  <c r="F51"/>
  <c r="G69"/>
  <c r="G68" s="1"/>
  <c r="F69"/>
  <c r="F68" s="1"/>
  <c r="G66" l="1"/>
  <c r="F66"/>
  <c r="G64"/>
  <c r="F64"/>
  <c r="G62"/>
  <c r="F62"/>
  <c r="G58"/>
  <c r="F58"/>
  <c r="G55"/>
  <c r="F55"/>
  <c r="G47"/>
  <c r="F47"/>
  <c r="G42"/>
  <c r="F42"/>
  <c r="G36"/>
  <c r="F36"/>
  <c r="G30"/>
  <c r="F30"/>
  <c r="G24"/>
  <c r="F24"/>
  <c r="G19"/>
  <c r="F19"/>
  <c r="F17" s="1"/>
  <c r="G12"/>
  <c r="F12"/>
  <c r="G7"/>
  <c r="F7"/>
  <c r="F6" s="1"/>
  <c r="G17" l="1"/>
  <c r="F73"/>
  <c r="G45"/>
  <c r="F45"/>
  <c r="G6"/>
  <c r="G73" l="1"/>
</calcChain>
</file>

<file path=xl/sharedStrings.xml><?xml version="1.0" encoding="utf-8"?>
<sst xmlns="http://schemas.openxmlformats.org/spreadsheetml/2006/main" count="136" uniqueCount="105">
  <si>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</si>
  <si>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</si>
  <si>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</si>
  <si>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</si>
  <si>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</si>
  <si>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</si>
  <si>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</si>
  <si>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</si>
  <si>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</si>
  <si>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</si>
  <si>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</si>
  <si>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</si>
  <si>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</si>
  <si>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</si>
  <si>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</si>
  <si>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</si>
  <si>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</si>
  <si>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</si>
  <si>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</si>
  <si>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</si>
  <si>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</si>
  <si>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</si>
  <si>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</si>
  <si>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</si>
  <si>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</si>
  <si>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</si>
  <si>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</si>
  <si>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</si>
  <si>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</si>
  <si>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</si>
  <si>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</si>
  <si>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</si>
  <si>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</si>
  <si>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</si>
  <si>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</si>
  <si>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</si>
  <si>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</si>
  <si>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</si>
  <si>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</si>
  <si>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</si>
  <si>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</si>
  <si>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</si>
  <si>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</si>
  <si>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</si>
  <si>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</si>
  <si>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</si>
  <si>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</si>
  <si>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</si>
  <si>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</si>
  <si>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</si>
  <si>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</si>
  <si>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</si>
  <si>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</si>
  <si>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</si>
  <si>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</si>
  <si>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</si>
  <si>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</si>
  <si>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</si>
  <si>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</si>
  <si>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</si>
  <si>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</si>
  <si>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</si>
  <si>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</si>
  <si>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</si>
  <si>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</si>
  <si>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</si>
  <si>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</si>
  <si>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</si>
  <si>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</si>
  <si>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</si>
  <si>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</si>
  <si>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</si>
  <si>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</si>
  <si>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</si>
  <si>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</si>
  <si>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</si>
  <si>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</si>
  <si>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4. Муниципальная Программа «Развитие и поддержка малого и среднего предпринимательства»</t>
  </si>
  <si>
    <t>04 0 00 00000</t>
  </si>
  <si>
    <t>5. Муниципальная Программа «Использование и охрана земель на территории Залуженского сельского поселения»</t>
  </si>
  <si>
    <t>05 0 00 00000</t>
  </si>
  <si>
    <t>05 1 01 90390</t>
  </si>
  <si>
    <t>0107</t>
  </si>
  <si>
    <t>99 1 01 92070</t>
  </si>
  <si>
    <t>В С Е Г О</t>
  </si>
  <si>
    <t xml:space="preserve"> сельского поселения </t>
  </si>
  <si>
    <t>(тыс.рублей)</t>
  </si>
  <si>
    <t>Глава Залуженского сельского поселения:</t>
  </si>
  <si>
    <t>19 4 00 00000</t>
  </si>
  <si>
    <t>04 1 01 98500</t>
  </si>
  <si>
    <t>Факт</t>
  </si>
  <si>
    <t>19 6 00 00000</t>
  </si>
  <si>
    <t xml:space="preserve">19 9 00 00000 </t>
  </si>
  <si>
    <t>4.1.Подпрограмма  «Развитие и поддержка малого и среднего предпринимательства»</t>
  </si>
  <si>
    <t>5.1.Подпрограмма «Повышение эффективности использования и охраны земель»</t>
  </si>
  <si>
    <t>6. Муниципальная Программа «Развитие транспортной системы»</t>
  </si>
  <si>
    <t>24 0 00 00000</t>
  </si>
  <si>
    <t>6.2.Подпрограмма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</si>
  <si>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24 2 01 81290</t>
  </si>
  <si>
    <t>7. Непрограммные расходы органов местного самоуправления</t>
  </si>
  <si>
    <t>24 2 01 S8850</t>
  </si>
  <si>
    <t>24 2 00 00000</t>
  </si>
  <si>
    <t>19 3 01 88490</t>
  </si>
  <si>
    <t>Отчет по муниципальным программам за 1 квартал  2021 года  Залуженского</t>
  </si>
  <si>
    <t xml:space="preserve">И.И.Блинова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</si>
</sst>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center" wrapText="1"/>
    </xf>
    <xf numFmtId="49" fontId="8" fillId="0" borderId="5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6" fillId="0" borderId="0" xfId="0" applyFont="1" applyFill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topLeftCell="B1" zoomScale="63" zoomScaleNormal="63" workbookViewId="0">
      <selection activeCell="D77" sqref="D77:F77"/>
    </sheetView>
  </sheetViews>
  <sheetFormatPr defaultRowHeight="15.65"/>
  <cols>
    <col min="1" max="1" width="2.6640625" hidden="1" customWidth="1"/>
    <col min="2" max="2" width="103.109375" style="9" customWidth="1"/>
    <col min="3" max="3" width="12" style="9" customWidth="1"/>
    <col min="4" max="4" width="16.77734375" style="9" customWidth="1"/>
    <col min="5" max="5" width="6.6640625" style="9" customWidth="1"/>
    <col min="6" max="6" width="18.6640625" style="9" customWidth="1"/>
    <col min="7" max="7" width="16.44140625" style="9" customWidth="1"/>
  </cols>
  <sheetData>
    <row r="1" spans="2:7" ht="14.6" customHeight="1">
      <c r="B1" s="71" t="s">
        <v>103</v>
      </c>
      <c r="C1" s="71"/>
      <c r="D1" s="71"/>
      <c r="E1" s="71"/>
      <c r="F1" s="71"/>
      <c r="G1" s="71"/>
    </row>
    <row r="2" spans="2:7" ht="14.6" customHeight="1">
      <c r="B2" s="71"/>
      <c r="C2" s="71"/>
      <c r="D2" s="71"/>
      <c r="E2" s="71"/>
      <c r="F2" s="71"/>
      <c r="G2" s="71"/>
    </row>
    <row r="3" spans="2:7" ht="17.55">
      <c r="B3" s="72" t="s">
        <v>85</v>
      </c>
      <c r="C3" s="72"/>
      <c r="D3" s="72"/>
      <c r="E3" s="72"/>
      <c r="F3" s="72"/>
      <c r="G3" s="72"/>
    </row>
    <row r="4" spans="2:7" ht="17.55" customHeight="1">
      <c r="B4" s="13"/>
      <c r="C4" s="13"/>
      <c r="D4" s="13"/>
      <c r="E4" s="13"/>
      <c r="F4" s="73" t="s">
        <v>86</v>
      </c>
      <c r="G4" s="73"/>
    </row>
    <row r="5" spans="2:7">
      <c r="B5" s="16" t="s">
        <v>0</v>
      </c>
      <c r="C5" s="17" t="s">
        <v>1</v>
      </c>
      <c r="D5" s="11" t="s">
        <v>2</v>
      </c>
      <c r="E5" s="12" t="s">
        <v>3</v>
      </c>
      <c r="F5" s="11" t="s">
        <v>4</v>
      </c>
      <c r="G5" s="11" t="s">
        <v>90</v>
      </c>
    </row>
    <row r="6" spans="2:7">
      <c r="B6" s="18" t="s">
        <v>5</v>
      </c>
      <c r="C6" s="19"/>
      <c r="D6" s="5" t="s">
        <v>6</v>
      </c>
      <c r="E6" s="5"/>
      <c r="F6" s="20">
        <f>F7+F12</f>
        <v>3319.8</v>
      </c>
      <c r="G6" s="20">
        <f>G7+G12</f>
        <v>715.8</v>
      </c>
    </row>
    <row r="7" spans="2:7" ht="45.1" customHeight="1">
      <c r="B7" s="74" t="s">
        <v>7</v>
      </c>
      <c r="C7" s="69"/>
      <c r="D7" s="51" t="s">
        <v>8</v>
      </c>
      <c r="E7" s="51"/>
      <c r="F7" s="53">
        <f>F9+F10+F11</f>
        <v>2155.8000000000002</v>
      </c>
      <c r="G7" s="53">
        <f t="shared" ref="G7" si="0">G9+G10+G11</f>
        <v>489.2</v>
      </c>
    </row>
    <row r="8" spans="2:7" ht="13" customHeight="1">
      <c r="B8" s="74"/>
      <c r="C8" s="70"/>
      <c r="D8" s="52"/>
      <c r="E8" s="52"/>
      <c r="F8" s="54"/>
      <c r="G8" s="54"/>
    </row>
    <row r="9" spans="2:7" ht="21.3" customHeight="1">
      <c r="B9" s="21"/>
      <c r="C9" s="19" t="s">
        <v>9</v>
      </c>
      <c r="D9" s="1" t="s">
        <v>10</v>
      </c>
      <c r="E9" s="1">
        <v>100</v>
      </c>
      <c r="F9" s="6">
        <v>1464.8</v>
      </c>
      <c r="G9" s="6">
        <v>327</v>
      </c>
    </row>
    <row r="10" spans="2:7" ht="20.7" customHeight="1">
      <c r="B10" s="21"/>
      <c r="C10" s="19" t="s">
        <v>9</v>
      </c>
      <c r="D10" s="1" t="s">
        <v>10</v>
      </c>
      <c r="E10" s="1">
        <v>200</v>
      </c>
      <c r="F10" s="6">
        <v>691</v>
      </c>
      <c r="G10" s="6">
        <v>162.19999999999999</v>
      </c>
    </row>
    <row r="11" spans="2:7" ht="19.45" customHeight="1">
      <c r="B11" s="22"/>
      <c r="C11" s="19" t="s">
        <v>9</v>
      </c>
      <c r="D11" s="1" t="s">
        <v>10</v>
      </c>
      <c r="E11" s="10">
        <v>800</v>
      </c>
      <c r="F11" s="23"/>
      <c r="G11" s="23"/>
    </row>
    <row r="12" spans="2:7" ht="15.05">
      <c r="B12" s="47" t="s">
        <v>11</v>
      </c>
      <c r="C12" s="49"/>
      <c r="D12" s="51" t="s">
        <v>12</v>
      </c>
      <c r="E12" s="51"/>
      <c r="F12" s="53">
        <f>F15+F16</f>
        <v>1164</v>
      </c>
      <c r="G12" s="53">
        <f t="shared" ref="G12" si="1">G15+G16</f>
        <v>226.6</v>
      </c>
    </row>
    <row r="13" spans="2:7" ht="15.05">
      <c r="B13" s="68"/>
      <c r="C13" s="67"/>
      <c r="D13" s="64"/>
      <c r="E13" s="64"/>
      <c r="F13" s="65"/>
      <c r="G13" s="65"/>
    </row>
    <row r="14" spans="2:7" ht="15.05" customHeight="1">
      <c r="B14" s="68"/>
      <c r="C14" s="24"/>
      <c r="D14" s="52"/>
      <c r="E14" s="52"/>
      <c r="F14" s="54"/>
      <c r="G14" s="54"/>
    </row>
    <row r="15" spans="2:7" ht="19.45" customHeight="1">
      <c r="B15" s="21"/>
      <c r="C15" s="19" t="s">
        <v>9</v>
      </c>
      <c r="D15" s="1" t="s">
        <v>13</v>
      </c>
      <c r="E15" s="1">
        <v>100</v>
      </c>
      <c r="F15" s="6">
        <v>1062</v>
      </c>
      <c r="G15" s="6">
        <v>216.6</v>
      </c>
    </row>
    <row r="16" spans="2:7" ht="19.45" customHeight="1">
      <c r="B16" s="25"/>
      <c r="C16" s="26" t="s">
        <v>9</v>
      </c>
      <c r="D16" s="1" t="s">
        <v>13</v>
      </c>
      <c r="E16" s="1">
        <v>200</v>
      </c>
      <c r="F16" s="6">
        <v>102</v>
      </c>
      <c r="G16" s="6">
        <v>10</v>
      </c>
    </row>
    <row r="17" spans="2:7" ht="23.2" customHeight="1">
      <c r="B17" s="18" t="s">
        <v>14</v>
      </c>
      <c r="C17" s="19"/>
      <c r="D17" s="5" t="s">
        <v>15</v>
      </c>
      <c r="E17" s="5"/>
      <c r="F17" s="20">
        <f>F18+F19+F24+F30+F36+F40+F41+F42</f>
        <v>7245.9</v>
      </c>
      <c r="G17" s="20">
        <f>G18+G19+G24+G30+G36+G40+G41+G42</f>
        <v>1669.6000000000001</v>
      </c>
    </row>
    <row r="18" spans="2:7" ht="21.3" customHeight="1">
      <c r="B18" s="27" t="s">
        <v>16</v>
      </c>
      <c r="C18" s="19" t="s">
        <v>17</v>
      </c>
      <c r="D18" s="1" t="s">
        <v>18</v>
      </c>
      <c r="E18" s="1">
        <v>100</v>
      </c>
      <c r="F18" s="6">
        <v>1005.4</v>
      </c>
      <c r="G18" s="6">
        <v>152.1</v>
      </c>
    </row>
    <row r="19" spans="2:7" ht="15.05">
      <c r="B19" s="47" t="s">
        <v>19</v>
      </c>
      <c r="C19" s="49"/>
      <c r="D19" s="51" t="s">
        <v>20</v>
      </c>
      <c r="E19" s="51"/>
      <c r="F19" s="53">
        <f>F21+F22+F23</f>
        <v>2175.5</v>
      </c>
      <c r="G19" s="53">
        <f t="shared" ref="G19" si="2">G21+G22+G23</f>
        <v>358.4</v>
      </c>
    </row>
    <row r="20" spans="2:7" ht="32.6" customHeight="1">
      <c r="B20" s="48"/>
      <c r="C20" s="50"/>
      <c r="D20" s="52"/>
      <c r="E20" s="52"/>
      <c r="F20" s="54"/>
      <c r="G20" s="54"/>
    </row>
    <row r="21" spans="2:7" ht="24.45" customHeight="1">
      <c r="B21" s="25"/>
      <c r="C21" s="26" t="s">
        <v>21</v>
      </c>
      <c r="D21" s="1" t="s">
        <v>22</v>
      </c>
      <c r="E21" s="1">
        <v>100</v>
      </c>
      <c r="F21" s="6">
        <v>1532.9</v>
      </c>
      <c r="G21" s="6">
        <v>270</v>
      </c>
    </row>
    <row r="22" spans="2:7" ht="20.7" customHeight="1">
      <c r="B22" s="25"/>
      <c r="C22" s="26" t="s">
        <v>21</v>
      </c>
      <c r="D22" s="1" t="s">
        <v>22</v>
      </c>
      <c r="E22" s="1">
        <v>200</v>
      </c>
      <c r="F22" s="6">
        <v>634.6</v>
      </c>
      <c r="G22" s="6">
        <v>88.4</v>
      </c>
    </row>
    <row r="23" spans="2:7" ht="21.3" customHeight="1">
      <c r="B23" s="25"/>
      <c r="C23" s="26" t="s">
        <v>21</v>
      </c>
      <c r="D23" s="1" t="s">
        <v>22</v>
      </c>
      <c r="E23" s="1">
        <v>800</v>
      </c>
      <c r="F23" s="6">
        <v>8</v>
      </c>
      <c r="G23" s="6"/>
    </row>
    <row r="24" spans="2:7" ht="15.05">
      <c r="B24" s="66" t="s">
        <v>23</v>
      </c>
      <c r="C24" s="49"/>
      <c r="D24" s="51" t="s">
        <v>24</v>
      </c>
      <c r="E24" s="51"/>
      <c r="F24" s="53">
        <f>F26+F27+F29+F28</f>
        <v>3287.5</v>
      </c>
      <c r="G24" s="53">
        <f t="shared" ref="G24" si="3">G26+G27+G29+G28</f>
        <v>935.9</v>
      </c>
    </row>
    <row r="25" spans="2:7" ht="15.05">
      <c r="B25" s="66"/>
      <c r="C25" s="50"/>
      <c r="D25" s="52"/>
      <c r="E25" s="52"/>
      <c r="F25" s="54"/>
      <c r="G25" s="54"/>
    </row>
    <row r="26" spans="2:7" ht="26.95" customHeight="1">
      <c r="B26" s="27"/>
      <c r="C26" s="19" t="s">
        <v>25</v>
      </c>
      <c r="D26" s="1" t="s">
        <v>26</v>
      </c>
      <c r="E26" s="1">
        <v>100</v>
      </c>
      <c r="F26" s="6">
        <v>2957.5</v>
      </c>
      <c r="G26" s="6">
        <v>848</v>
      </c>
    </row>
    <row r="27" spans="2:7" ht="25.55" customHeight="1">
      <c r="B27" s="27"/>
      <c r="C27" s="19" t="s">
        <v>25</v>
      </c>
      <c r="D27" s="1" t="s">
        <v>26</v>
      </c>
      <c r="E27" s="1">
        <v>200</v>
      </c>
      <c r="F27" s="6">
        <v>320.89999999999998</v>
      </c>
      <c r="G27" s="6">
        <v>79</v>
      </c>
    </row>
    <row r="28" spans="2:7" ht="24.45" customHeight="1">
      <c r="B28" s="27"/>
      <c r="C28" s="19" t="s">
        <v>25</v>
      </c>
      <c r="D28" s="1" t="s">
        <v>26</v>
      </c>
      <c r="E28" s="1">
        <v>800</v>
      </c>
      <c r="F28" s="6"/>
      <c r="G28" s="6"/>
    </row>
    <row r="29" spans="2:7" ht="21.3" customHeight="1">
      <c r="B29" s="27"/>
      <c r="C29" s="19" t="s">
        <v>25</v>
      </c>
      <c r="D29" s="1" t="s">
        <v>27</v>
      </c>
      <c r="E29" s="1">
        <v>800</v>
      </c>
      <c r="F29" s="6">
        <v>9.1</v>
      </c>
      <c r="G29" s="6">
        <v>8.9</v>
      </c>
    </row>
    <row r="30" spans="2:7" ht="15.05">
      <c r="B30" s="66" t="s">
        <v>28</v>
      </c>
      <c r="C30" s="49"/>
      <c r="D30" s="51" t="s">
        <v>29</v>
      </c>
      <c r="E30" s="51"/>
      <c r="F30" s="56">
        <f>F33+F34+F35</f>
        <v>123</v>
      </c>
      <c r="G30" s="56">
        <f t="shared" ref="G30" si="4">G33+G34+G35</f>
        <v>30</v>
      </c>
    </row>
    <row r="31" spans="2:7" ht="15.05">
      <c r="B31" s="66"/>
      <c r="C31" s="67"/>
      <c r="D31" s="64"/>
      <c r="E31" s="64"/>
      <c r="F31" s="56"/>
      <c r="G31" s="56"/>
    </row>
    <row r="32" spans="2:7" ht="15.05" customHeight="1">
      <c r="B32" s="66"/>
      <c r="C32" s="50"/>
      <c r="D32" s="52"/>
      <c r="E32" s="52"/>
      <c r="F32" s="56"/>
      <c r="G32" s="56"/>
    </row>
    <row r="33" spans="2:7" ht="20.05" customHeight="1">
      <c r="B33" s="28"/>
      <c r="C33" s="29" t="s">
        <v>30</v>
      </c>
      <c r="D33" s="1" t="s">
        <v>31</v>
      </c>
      <c r="E33" s="10">
        <v>800</v>
      </c>
      <c r="F33" s="23">
        <v>2</v>
      </c>
      <c r="G33" s="23"/>
    </row>
    <row r="34" spans="2:7" ht="24.45" customHeight="1">
      <c r="B34" s="28"/>
      <c r="C34" s="29" t="s">
        <v>32</v>
      </c>
      <c r="D34" s="1" t="s">
        <v>33</v>
      </c>
      <c r="E34" s="10">
        <v>700</v>
      </c>
      <c r="F34" s="23">
        <v>1</v>
      </c>
      <c r="G34" s="23"/>
    </row>
    <row r="35" spans="2:7" ht="23.2" customHeight="1">
      <c r="B35" s="28"/>
      <c r="C35" s="29" t="s">
        <v>21</v>
      </c>
      <c r="D35" s="1" t="s">
        <v>34</v>
      </c>
      <c r="E35" s="10">
        <v>500</v>
      </c>
      <c r="F35" s="23">
        <v>120</v>
      </c>
      <c r="G35" s="23">
        <v>30</v>
      </c>
    </row>
    <row r="36" spans="2:7" ht="15.05">
      <c r="B36" s="57" t="s">
        <v>35</v>
      </c>
      <c r="C36" s="59"/>
      <c r="D36" s="51" t="s">
        <v>36</v>
      </c>
      <c r="E36" s="51"/>
      <c r="F36" s="53">
        <f>F38+F39</f>
        <v>157</v>
      </c>
      <c r="G36" s="53">
        <f t="shared" ref="G36" si="5">G38+G39</f>
        <v>81.2</v>
      </c>
    </row>
    <row r="37" spans="2:7" ht="15.05">
      <c r="B37" s="58"/>
      <c r="C37" s="60"/>
      <c r="D37" s="52"/>
      <c r="E37" s="52"/>
      <c r="F37" s="54"/>
      <c r="G37" s="54"/>
    </row>
    <row r="38" spans="2:7" ht="16.899999999999999" customHeight="1">
      <c r="B38" s="30"/>
      <c r="C38" s="31" t="s">
        <v>37</v>
      </c>
      <c r="D38" s="1" t="s">
        <v>38</v>
      </c>
      <c r="E38" s="11">
        <v>200</v>
      </c>
      <c r="F38" s="32">
        <v>10</v>
      </c>
      <c r="G38" s="32"/>
    </row>
    <row r="39" spans="2:7" ht="18.8" customHeight="1">
      <c r="B39" s="30"/>
      <c r="C39" s="31" t="s">
        <v>39</v>
      </c>
      <c r="D39" s="1" t="s">
        <v>40</v>
      </c>
      <c r="E39" s="11">
        <v>200</v>
      </c>
      <c r="F39" s="32">
        <v>147</v>
      </c>
      <c r="G39" s="32">
        <v>81.2</v>
      </c>
    </row>
    <row r="40" spans="2:7" ht="28.8" customHeight="1">
      <c r="B40" s="27" t="s">
        <v>41</v>
      </c>
      <c r="C40" s="19" t="s">
        <v>42</v>
      </c>
      <c r="D40" s="1" t="s">
        <v>43</v>
      </c>
      <c r="E40" s="1">
        <v>300</v>
      </c>
      <c r="F40" s="6">
        <v>251</v>
      </c>
      <c r="G40" s="6">
        <v>62</v>
      </c>
    </row>
    <row r="41" spans="2:7" ht="32.6" customHeight="1">
      <c r="B41" s="27" t="s">
        <v>44</v>
      </c>
      <c r="C41" s="19" t="s">
        <v>45</v>
      </c>
      <c r="D41" s="1" t="s">
        <v>46</v>
      </c>
      <c r="E41" s="1">
        <v>200</v>
      </c>
      <c r="F41" s="6">
        <v>20</v>
      </c>
      <c r="G41" s="6"/>
    </row>
    <row r="42" spans="2:7" ht="37.6" customHeight="1">
      <c r="B42" s="27" t="s">
        <v>47</v>
      </c>
      <c r="C42" s="19"/>
      <c r="D42" s="1" t="s">
        <v>48</v>
      </c>
      <c r="E42" s="1"/>
      <c r="F42" s="6">
        <f>F43+F44</f>
        <v>226.5</v>
      </c>
      <c r="G42" s="6">
        <f t="shared" ref="G42" si="6">G43+G44</f>
        <v>50</v>
      </c>
    </row>
    <row r="43" spans="2:7" ht="21.95" customHeight="1">
      <c r="B43" s="33"/>
      <c r="C43" s="19" t="s">
        <v>49</v>
      </c>
      <c r="D43" s="1" t="s">
        <v>50</v>
      </c>
      <c r="E43" s="1">
        <v>100</v>
      </c>
      <c r="F43" s="6">
        <v>200.4</v>
      </c>
      <c r="G43" s="6">
        <v>50</v>
      </c>
    </row>
    <row r="44" spans="2:7" ht="23.2" customHeight="1">
      <c r="B44" s="27"/>
      <c r="C44" s="19" t="s">
        <v>49</v>
      </c>
      <c r="D44" s="1" t="s">
        <v>50</v>
      </c>
      <c r="E44" s="1">
        <v>200</v>
      </c>
      <c r="F44" s="6">
        <v>26.1</v>
      </c>
      <c r="G44" s="6"/>
    </row>
    <row r="45" spans="2:7" ht="15.05">
      <c r="B45" s="55" t="s">
        <v>51</v>
      </c>
      <c r="C45" s="49"/>
      <c r="D45" s="44" t="s">
        <v>52</v>
      </c>
      <c r="E45" s="44"/>
      <c r="F45" s="46">
        <f>F47+F51+F55+F57+F58+F60+F61+F62</f>
        <v>4008.1</v>
      </c>
      <c r="G45" s="46">
        <f>G47+G51+G55+G57+G58+G60+G61+G62</f>
        <v>1081.3</v>
      </c>
    </row>
    <row r="46" spans="2:7" ht="15.05">
      <c r="B46" s="55"/>
      <c r="C46" s="50"/>
      <c r="D46" s="45"/>
      <c r="E46" s="45"/>
      <c r="F46" s="46"/>
      <c r="G46" s="46"/>
    </row>
    <row r="47" spans="2:7" ht="15.05" customHeight="1">
      <c r="B47" s="47" t="s">
        <v>54</v>
      </c>
      <c r="C47" s="49"/>
      <c r="D47" s="51" t="s">
        <v>55</v>
      </c>
      <c r="E47" s="51"/>
      <c r="F47" s="53">
        <f>F49+F50</f>
        <v>1844.1</v>
      </c>
      <c r="G47" s="53">
        <f t="shared" ref="G47" si="7">G49+G50</f>
        <v>482</v>
      </c>
    </row>
    <row r="48" spans="2:7" ht="24.45" customHeight="1">
      <c r="B48" s="48"/>
      <c r="C48" s="50"/>
      <c r="D48" s="52"/>
      <c r="E48" s="52"/>
      <c r="F48" s="54"/>
      <c r="G48" s="54"/>
    </row>
    <row r="49" spans="2:7" ht="15.05" customHeight="1">
      <c r="B49" s="21"/>
      <c r="C49" s="19" t="s">
        <v>56</v>
      </c>
      <c r="D49" s="1" t="s">
        <v>57</v>
      </c>
      <c r="E49" s="1">
        <v>200</v>
      </c>
      <c r="F49" s="6">
        <v>1640.5</v>
      </c>
      <c r="G49" s="6">
        <v>482</v>
      </c>
    </row>
    <row r="50" spans="2:7" ht="15.05" customHeight="1">
      <c r="B50" s="34"/>
      <c r="C50" s="19" t="s">
        <v>56</v>
      </c>
      <c r="D50" s="1" t="s">
        <v>58</v>
      </c>
      <c r="E50" s="1">
        <v>200</v>
      </c>
      <c r="F50" s="6">
        <v>203.6</v>
      </c>
      <c r="G50" s="6"/>
    </row>
    <row r="51" spans="2:7" ht="24.45" customHeight="1">
      <c r="B51" s="22" t="s">
        <v>59</v>
      </c>
      <c r="C51" s="29"/>
      <c r="D51" s="1" t="s">
        <v>60</v>
      </c>
      <c r="E51" s="1"/>
      <c r="F51" s="6">
        <f>F53+F54+F52</f>
        <v>524</v>
      </c>
      <c r="G51" s="6">
        <f>G53+G54+G52</f>
        <v>21.6</v>
      </c>
    </row>
    <row r="52" spans="2:7" ht="24.45" customHeight="1">
      <c r="B52" s="22"/>
      <c r="C52" s="29" t="s">
        <v>56</v>
      </c>
      <c r="D52" s="1" t="s">
        <v>102</v>
      </c>
      <c r="E52" s="1">
        <v>200</v>
      </c>
      <c r="F52" s="6">
        <v>80</v>
      </c>
      <c r="G52" s="6"/>
    </row>
    <row r="53" spans="2:7" ht="21.3" customHeight="1">
      <c r="B53" s="22"/>
      <c r="C53" s="29" t="s">
        <v>56</v>
      </c>
      <c r="D53" s="1" t="s">
        <v>61</v>
      </c>
      <c r="E53" s="1">
        <v>200</v>
      </c>
      <c r="F53" s="6">
        <v>434</v>
      </c>
      <c r="G53" s="6">
        <v>21.6</v>
      </c>
    </row>
    <row r="54" spans="2:7" ht="21.3" customHeight="1">
      <c r="B54" s="22"/>
      <c r="C54" s="29" t="s">
        <v>56</v>
      </c>
      <c r="D54" s="1" t="s">
        <v>62</v>
      </c>
      <c r="E54" s="1">
        <v>200</v>
      </c>
      <c r="F54" s="6">
        <v>10</v>
      </c>
      <c r="G54" s="6"/>
    </row>
    <row r="55" spans="2:7" ht="23.2" customHeight="1">
      <c r="B55" s="27" t="s">
        <v>63</v>
      </c>
      <c r="C55" s="19" t="s">
        <v>56</v>
      </c>
      <c r="D55" s="1" t="s">
        <v>88</v>
      </c>
      <c r="E55" s="1"/>
      <c r="F55" s="6">
        <f>F56</f>
        <v>100</v>
      </c>
      <c r="G55" s="6">
        <f t="shared" ref="G55" si="8">G56</f>
        <v>0</v>
      </c>
    </row>
    <row r="56" spans="2:7" ht="20.7" customHeight="1">
      <c r="B56" s="27"/>
      <c r="C56" s="19" t="s">
        <v>56</v>
      </c>
      <c r="D56" s="1" t="s">
        <v>64</v>
      </c>
      <c r="E56" s="1">
        <v>200</v>
      </c>
      <c r="F56" s="6">
        <v>100</v>
      </c>
      <c r="G56" s="6"/>
    </row>
    <row r="57" spans="2:7" ht="23.2" customHeight="1">
      <c r="B57" s="27" t="s">
        <v>65</v>
      </c>
      <c r="C57" s="19" t="s">
        <v>56</v>
      </c>
      <c r="D57" s="1" t="s">
        <v>66</v>
      </c>
      <c r="E57" s="1">
        <v>200</v>
      </c>
      <c r="F57" s="6">
        <v>500</v>
      </c>
      <c r="G57" s="6">
        <v>33.299999999999997</v>
      </c>
    </row>
    <row r="58" spans="2:7" ht="21.95" customHeight="1">
      <c r="B58" s="27" t="s">
        <v>67</v>
      </c>
      <c r="C58" s="19"/>
      <c r="D58" s="1" t="s">
        <v>91</v>
      </c>
      <c r="E58" s="1">
        <v>200</v>
      </c>
      <c r="F58" s="6">
        <f>F59</f>
        <v>990</v>
      </c>
      <c r="G58" s="6">
        <f t="shared" ref="G58" si="9">G59</f>
        <v>544.4</v>
      </c>
    </row>
    <row r="59" spans="2:7" ht="22.55" customHeight="1">
      <c r="B59" s="27"/>
      <c r="C59" s="19" t="s">
        <v>68</v>
      </c>
      <c r="D59" s="1" t="s">
        <v>69</v>
      </c>
      <c r="E59" s="1">
        <v>200</v>
      </c>
      <c r="F59" s="6">
        <v>990</v>
      </c>
      <c r="G59" s="6">
        <v>544.4</v>
      </c>
    </row>
    <row r="60" spans="2:7" ht="25.05" customHeight="1">
      <c r="B60" s="27" t="s">
        <v>70</v>
      </c>
      <c r="C60" s="19" t="s">
        <v>71</v>
      </c>
      <c r="D60" s="2" t="s">
        <v>72</v>
      </c>
      <c r="E60" s="1">
        <v>200</v>
      </c>
      <c r="F60" s="6">
        <v>50</v>
      </c>
      <c r="G60" s="6"/>
    </row>
    <row r="61" spans="2:7" ht="21.95" customHeight="1">
      <c r="B61" s="27" t="s">
        <v>73</v>
      </c>
      <c r="C61" s="19" t="s">
        <v>71</v>
      </c>
      <c r="D61" s="2" t="s">
        <v>74</v>
      </c>
      <c r="E61" s="1">
        <v>200</v>
      </c>
      <c r="F61" s="6"/>
      <c r="G61" s="6"/>
    </row>
    <row r="62" spans="2:7" ht="27.55" customHeight="1">
      <c r="B62" s="27" t="s">
        <v>75</v>
      </c>
      <c r="C62" s="35"/>
      <c r="D62" s="1" t="s">
        <v>92</v>
      </c>
      <c r="E62" s="2"/>
      <c r="F62" s="6">
        <f>F63</f>
        <v>0</v>
      </c>
      <c r="G62" s="6">
        <f t="shared" ref="G62" si="10">G63</f>
        <v>0</v>
      </c>
    </row>
    <row r="63" spans="2:7" ht="24.45" customHeight="1">
      <c r="B63" s="27"/>
      <c r="C63" s="35" t="s">
        <v>71</v>
      </c>
      <c r="D63" s="1" t="s">
        <v>76</v>
      </c>
      <c r="E63" s="2">
        <v>200</v>
      </c>
      <c r="F63" s="6"/>
      <c r="G63" s="6"/>
    </row>
    <row r="64" spans="2:7" ht="23.2" customHeight="1">
      <c r="B64" s="18" t="s">
        <v>77</v>
      </c>
      <c r="C64" s="35"/>
      <c r="D64" s="3" t="s">
        <v>78</v>
      </c>
      <c r="E64" s="3"/>
      <c r="F64" s="20">
        <f>F65</f>
        <v>1</v>
      </c>
      <c r="G64" s="20">
        <f t="shared" ref="G64" si="11">G65</f>
        <v>0</v>
      </c>
    </row>
    <row r="65" spans="2:7" ht="25.05" customHeight="1">
      <c r="B65" s="27" t="s">
        <v>93</v>
      </c>
      <c r="C65" s="35" t="s">
        <v>71</v>
      </c>
      <c r="D65" s="2" t="s">
        <v>89</v>
      </c>
      <c r="E65" s="2">
        <v>500</v>
      </c>
      <c r="F65" s="6">
        <v>1</v>
      </c>
      <c r="G65" s="6"/>
    </row>
    <row r="66" spans="2:7" ht="21.3" customHeight="1">
      <c r="B66" s="18" t="s">
        <v>79</v>
      </c>
      <c r="C66" s="35"/>
      <c r="D66" s="3" t="s">
        <v>80</v>
      </c>
      <c r="E66" s="2"/>
      <c r="F66" s="20">
        <f>F67</f>
        <v>15</v>
      </c>
      <c r="G66" s="20">
        <f t="shared" ref="G66" si="12">G67</f>
        <v>0</v>
      </c>
    </row>
    <row r="67" spans="2:7" ht="20.7" customHeight="1">
      <c r="B67" s="21" t="s">
        <v>94</v>
      </c>
      <c r="C67" s="35" t="s">
        <v>71</v>
      </c>
      <c r="D67" s="2" t="s">
        <v>81</v>
      </c>
      <c r="E67" s="2">
        <v>200</v>
      </c>
      <c r="F67" s="6">
        <v>15</v>
      </c>
      <c r="G67" s="6"/>
    </row>
    <row r="68" spans="2:7" ht="21.3" customHeight="1">
      <c r="B68" s="18" t="s">
        <v>95</v>
      </c>
      <c r="C68" s="35"/>
      <c r="D68" s="3" t="s">
        <v>96</v>
      </c>
      <c r="E68" s="2"/>
      <c r="F68" s="20">
        <f>F69</f>
        <v>11713.7</v>
      </c>
      <c r="G68" s="20">
        <f>G69</f>
        <v>316.5</v>
      </c>
    </row>
    <row r="69" spans="2:7" ht="45.7" customHeight="1">
      <c r="B69" s="27" t="s">
        <v>97</v>
      </c>
      <c r="C69" s="35"/>
      <c r="D69" s="2" t="s">
        <v>101</v>
      </c>
      <c r="E69" s="2"/>
      <c r="F69" s="6">
        <f>F70+F71</f>
        <v>11713.7</v>
      </c>
      <c r="G69" s="6">
        <f>G70+G71</f>
        <v>316.5</v>
      </c>
    </row>
    <row r="70" spans="2:7" ht="23.2" customHeight="1">
      <c r="B70" s="27"/>
      <c r="C70" s="35" t="s">
        <v>53</v>
      </c>
      <c r="D70" s="2" t="s">
        <v>98</v>
      </c>
      <c r="E70" s="2">
        <v>200</v>
      </c>
      <c r="F70" s="6">
        <v>6840.1</v>
      </c>
      <c r="G70" s="6">
        <v>316.5</v>
      </c>
    </row>
    <row r="71" spans="2:7" ht="23.2" customHeight="1">
      <c r="B71" s="33"/>
      <c r="C71" s="35" t="s">
        <v>53</v>
      </c>
      <c r="D71" s="2" t="s">
        <v>100</v>
      </c>
      <c r="E71" s="2">
        <v>200</v>
      </c>
      <c r="F71" s="6">
        <v>4873.6000000000004</v>
      </c>
      <c r="G71" s="6"/>
    </row>
    <row r="72" spans="2:7" ht="20.7" customHeight="1">
      <c r="B72" s="36" t="s">
        <v>99</v>
      </c>
      <c r="C72" s="37" t="s">
        <v>82</v>
      </c>
      <c r="D72" s="7" t="s">
        <v>83</v>
      </c>
      <c r="E72" s="7">
        <v>800</v>
      </c>
      <c r="F72" s="20"/>
      <c r="G72" s="20"/>
    </row>
    <row r="73" spans="2:7">
      <c r="B73" s="18" t="s">
        <v>84</v>
      </c>
      <c r="C73" s="19"/>
      <c r="D73" s="5"/>
      <c r="E73" s="5"/>
      <c r="F73" s="38">
        <f>F6+F17+F45+F64+F72+F66+F68</f>
        <v>26303.5</v>
      </c>
      <c r="G73" s="38">
        <f>G6+G17+G45+G64+G72+G66+G68</f>
        <v>3783.2</v>
      </c>
    </row>
    <row r="74" spans="2:7">
      <c r="B74" s="39"/>
      <c r="C74" s="40"/>
      <c r="D74" s="4"/>
      <c r="E74" s="14"/>
      <c r="F74" s="41"/>
      <c r="G74" s="41"/>
    </row>
    <row r="75" spans="2:7">
      <c r="B75" s="8"/>
      <c r="C75" s="8"/>
      <c r="D75" s="8"/>
      <c r="E75" s="8"/>
    </row>
    <row r="76" spans="2:7">
      <c r="B76" s="63" t="s">
        <v>87</v>
      </c>
      <c r="C76" s="63"/>
      <c r="D76" s="63"/>
      <c r="E76" s="42" t="s">
        <v>104</v>
      </c>
      <c r="F76" s="43"/>
    </row>
    <row r="77" spans="2:7">
      <c r="B77" s="15"/>
      <c r="C77" s="15"/>
      <c r="D77" s="61"/>
      <c r="E77" s="61"/>
      <c r="F77" s="62"/>
    </row>
    <row r="78" spans="2:7">
      <c r="B78" s="61"/>
      <c r="C78" s="61"/>
      <c r="D78" s="61"/>
      <c r="E78" s="15"/>
      <c r="F78" s="43"/>
    </row>
  </sheetData>
  <mergeCells count="54">
    <mergeCell ref="C7:C8"/>
    <mergeCell ref="D7:D8"/>
    <mergeCell ref="E7:E8"/>
    <mergeCell ref="F7:F8"/>
    <mergeCell ref="B1:G2"/>
    <mergeCell ref="B3:G3"/>
    <mergeCell ref="G7:G8"/>
    <mergeCell ref="F4:G4"/>
    <mergeCell ref="B7:B8"/>
    <mergeCell ref="G12:G14"/>
    <mergeCell ref="C19:C20"/>
    <mergeCell ref="B12:B14"/>
    <mergeCell ref="C12:C13"/>
    <mergeCell ref="B19:B20"/>
    <mergeCell ref="D19:D20"/>
    <mergeCell ref="E19:E20"/>
    <mergeCell ref="G19:G20"/>
    <mergeCell ref="D77:F77"/>
    <mergeCell ref="B78:D78"/>
    <mergeCell ref="B76:D76"/>
    <mergeCell ref="D12:D14"/>
    <mergeCell ref="E12:E14"/>
    <mergeCell ref="F12:F14"/>
    <mergeCell ref="B30:B32"/>
    <mergeCell ref="C30:C32"/>
    <mergeCell ref="D30:D32"/>
    <mergeCell ref="E30:E32"/>
    <mergeCell ref="F19:F20"/>
    <mergeCell ref="B24:B25"/>
    <mergeCell ref="C24:C25"/>
    <mergeCell ref="D24:D25"/>
    <mergeCell ref="E24:E25"/>
    <mergeCell ref="F24:F25"/>
    <mergeCell ref="G24:G25"/>
    <mergeCell ref="F30:F32"/>
    <mergeCell ref="G30:G32"/>
    <mergeCell ref="B36:B37"/>
    <mergeCell ref="C36:C37"/>
    <mergeCell ref="D36:D37"/>
    <mergeCell ref="E36:E37"/>
    <mergeCell ref="F36:F37"/>
    <mergeCell ref="G36:G37"/>
    <mergeCell ref="D45:D46"/>
    <mergeCell ref="E45:E46"/>
    <mergeCell ref="F45:F46"/>
    <mergeCell ref="G45:G46"/>
    <mergeCell ref="B47:B48"/>
    <mergeCell ref="C47:C48"/>
    <mergeCell ref="D47:D48"/>
    <mergeCell ref="E47:E48"/>
    <mergeCell ref="F47:F48"/>
    <mergeCell ref="G47:G48"/>
    <mergeCell ref="B45:B46"/>
    <mergeCell ref="C45:C46"/>
  </mergeCells>
  <pageMargins left="0.70866141732283472" right="0.51181102362204722" top="0.19685039370078741" bottom="0.43307086614173229" header="0.31496062992125984" footer="0.31496062992125984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2021-04-13T08:16:31Z</cp:lastPrinted>
  <dcterms:created xsi:type="dcterms:W3CDTF">2015-06-05T18:17:20Z</dcterms:created>
  <dcterms:modified xsi:type="dcterms:W3CDTF">2021-04-13T08:22:19Z</dcterms:modified>
</cp:coreProperties>
</file>