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definedNames>
    <definedName name="_xlnm.Print_Area" localSheetId="0">Sheet1!$A$1:$H$74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/>
  <c r="H64" s="1"/>
  <c r="H62"/>
  <c r="H60"/>
  <c r="H56"/>
  <c r="H52"/>
  <c r="H48"/>
  <c r="H43"/>
  <c r="H41" s="1"/>
  <c r="H37"/>
  <c r="H31"/>
  <c r="H24"/>
  <c r="H18"/>
  <c r="H13"/>
  <c r="H11"/>
  <c r="H7"/>
  <c r="H6" s="1"/>
  <c r="G37"/>
  <c r="H74" l="1"/>
  <c r="G74"/>
  <c r="G73"/>
  <c r="G52"/>
  <c r="H73"/>
  <c r="G18"/>
  <c r="G65"/>
  <c r="G64" s="1"/>
  <c r="G62"/>
  <c r="G60"/>
  <c r="G56"/>
  <c r="G48"/>
  <c r="G43"/>
  <c r="G31"/>
  <c r="G24"/>
  <c r="G13"/>
  <c r="G7"/>
  <c r="G6" s="1"/>
  <c r="G41" l="1"/>
  <c r="G11"/>
  <c r="H70"/>
  <c r="G70" l="1"/>
</calcChain>
</file>

<file path=xl/sharedStrings.xml><?xml version="1.0" encoding="utf-8"?>
<sst xmlns="http://schemas.openxmlformats.org/spreadsheetml/2006/main" count="140" uniqueCount="103">
  <si>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</si>
  <si>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</si>
  <si>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</si>
  <si>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</si>
  <si>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</si>
  <si>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</si>
  <si>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</si>
  <si>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</si>
  <si>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</si>
  <si>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</si>
  <si>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</si>
  <si>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</si>
  <si>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</si>
  <si>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</si>
  <si>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</si>
  <si>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</si>
  <si>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</si>
  <si>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</si>
  <si>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</si>
  <si>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</si>
  <si>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</si>
  <si>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</si>
  <si>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</si>
  <si>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</si>
  <si>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</si>
  <si>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</si>
  <si>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</si>
  <si>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</si>
  <si>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</si>
  <si>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</si>
  <si>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</si>
  <si>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</si>
  <si>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</si>
  <si>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</si>
  <si>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</si>
  <si>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</si>
  <si>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</si>
  <si>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</si>
  <si>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</si>
  <si>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</si>
  <si>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1101</t>
  </si>
  <si>
    <t>16 7 01 90410</t>
  </si>
  <si>
    <t>16 8 00 00000</t>
  </si>
  <si>
    <t>0203</t>
  </si>
  <si>
    <t>16 8 01 51180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</si>
  <si>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</si>
  <si>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</si>
  <si>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</si>
  <si>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</si>
  <si>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</si>
  <si>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</si>
  <si>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</si>
  <si>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</si>
  <si>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</si>
  <si>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</si>
  <si>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</si>
  <si>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19 3 02 90700</t>
  </si>
  <si>
    <t xml:space="preserve">3.4.Подпрограмма «Содержание мест захоронения и ремонт военно-мемориальных объектов»  </t>
  </si>
  <si>
    <t>19 4 01 90600</t>
  </si>
  <si>
    <t xml:space="preserve">3.5. Подпрограмма «Повышение энергетической эффективности и сокращение энергетических издержек в учреждениях поселения» </t>
  </si>
  <si>
    <t>19 5 01 91220</t>
  </si>
  <si>
    <t xml:space="preserve">3.6. Подпрограмма «Реконструкция, ремонт сетей и объектов водоснабжения» </t>
  </si>
  <si>
    <t>0502</t>
  </si>
  <si>
    <t>19 6 01 90500</t>
  </si>
  <si>
    <t>3.7.Подпрограмма «Градостроительная деятельность поселения»</t>
  </si>
  <si>
    <t>0412</t>
  </si>
  <si>
    <t xml:space="preserve"> 19 7 01 90850</t>
  </si>
  <si>
    <t xml:space="preserve">3.8.Подпрограмма «Осуществление муниципального земельного контроля в границах поселения»  </t>
  </si>
  <si>
    <t xml:space="preserve"> 19 8 01 88690</t>
  </si>
  <si>
    <t xml:space="preserve">3.9.Подпрограмма «Благоустройство мест массового отдыха»  </t>
  </si>
  <si>
    <t xml:space="preserve">19 9 01 90520 </t>
  </si>
  <si>
    <t>05 0 00 00000</t>
  </si>
  <si>
    <t>05 1 01 90390</t>
  </si>
  <si>
    <t>0107</t>
  </si>
  <si>
    <t>99 1 01 92070</t>
  </si>
  <si>
    <t>В С Е Г О</t>
  </si>
  <si>
    <t>(тыс.рублей)</t>
  </si>
  <si>
    <t>Глава Залуженского сельского поселения:</t>
  </si>
  <si>
    <t>19 4 00 00000</t>
  </si>
  <si>
    <t>19 6 00 00000</t>
  </si>
  <si>
    <t xml:space="preserve">19 9 00 00000 </t>
  </si>
  <si>
    <t>24 0 00 00000</t>
  </si>
  <si>
    <t>24 2 01 81290</t>
  </si>
  <si>
    <t>24 2 01 S8850</t>
  </si>
  <si>
    <t>24 2 00 00000</t>
  </si>
  <si>
    <t xml:space="preserve">И.И.Блинова 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</si>
  <si>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</si>
  <si>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</si>
  <si>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</si>
  <si>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</si>
  <si>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</si>
  <si>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ФБ</t>
  </si>
  <si>
    <t>4. Муниципальная Программа «Использование и охрана земель на территории Залуженского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</si>
  <si>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</si>
  <si>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</si>
  <si>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</si>
  <si>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6. Непрограммные расходы органов местного самоуправления</t>
  </si>
  <si>
    <t>Отчет по муниципальным программам Залуженского</t>
  </si>
  <si>
    <t>Исполнено</t>
  </si>
  <si>
    <t>19 3 01 S8510</t>
  </si>
  <si>
    <t>19 4 01 20540</t>
  </si>
  <si>
    <t>ОБ</t>
  </si>
  <si>
    <t xml:space="preserve"> сельского поселения за  2022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</si>
</sst>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8" fillId="2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3" fontId="9" fillId="2" borderId="6" xfId="0" applyNumberFormat="1" applyFont="1" applyFill="1" applyBorder="1" applyAlignment="1">
      <alignment horizontal="center" wrapText="1"/>
    </xf>
    <xf numFmtId="164" fontId="9" fillId="3" borderId="2" xfId="0" applyNumberFormat="1" applyFont="1" applyFill="1" applyBorder="1" applyAlignment="1">
      <alignment horizontal="right"/>
    </xf>
    <xf numFmtId="0" fontId="11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164" fontId="13" fillId="0" borderId="7" xfId="0" applyNumberFormat="1" applyFont="1" applyFill="1" applyBorder="1" applyAlignment="1">
      <alignment vertical="center"/>
    </xf>
    <xf numFmtId="164" fontId="13" fillId="0" borderId="0" xfId="0" applyNumberFormat="1" applyFont="1" applyFill="1"/>
    <xf numFmtId="0" fontId="11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14" fillId="0" borderId="0" xfId="0" applyNumberFormat="1" applyFont="1"/>
    <xf numFmtId="164" fontId="13" fillId="0" borderId="0" xfId="0" applyNumberFormat="1" applyFont="1" applyFill="1" applyAlignment="1">
      <alignment vertical="center"/>
    </xf>
    <xf numFmtId="0" fontId="15" fillId="2" borderId="0" xfId="0" applyFont="1" applyFill="1" applyAlignment="1"/>
    <xf numFmtId="164" fontId="11" fillId="0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ill="1"/>
    <xf numFmtId="0" fontId="15" fillId="2" borderId="0" xfId="0" applyFont="1" applyFill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0" fontId="0" fillId="2" borderId="2" xfId="0" applyFill="1" applyBorder="1"/>
    <xf numFmtId="0" fontId="10" fillId="2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16" fillId="0" borderId="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/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/>
    <xf numFmtId="0" fontId="5" fillId="3" borderId="4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164" fontId="9" fillId="2" borderId="4" xfId="0" applyNumberFormat="1" applyFont="1" applyFill="1" applyBorder="1" applyAlignment="1">
      <alignment horizontal="right"/>
    </xf>
    <xf numFmtId="164" fontId="9" fillId="2" borderId="5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164" fontId="5" fillId="2" borderId="4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8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8"/>
  <sheetViews>
    <sheetView tabSelected="1" workbookViewId="0">
      <selection activeCell="B12" sqref="B12"/>
    </sheetView>
  </sheetViews>
  <sheetFormatPr defaultRowHeight="15.05"/>
  <cols>
    <col min="1" max="1" width="4.5546875" customWidth="1"/>
    <col min="2" max="2" width="71" style="45" customWidth="1"/>
    <col min="3" max="3" width="8.109375" style="70" customWidth="1"/>
    <col min="4" max="4" width="8.6640625" style="45" customWidth="1"/>
    <col min="5" max="5" width="20.33203125" style="46" customWidth="1"/>
    <col min="6" max="6" width="6.6640625" style="46" customWidth="1"/>
    <col min="7" max="7" width="13.6640625" style="46" customWidth="1"/>
    <col min="8" max="8" width="14.6640625" customWidth="1"/>
  </cols>
  <sheetData>
    <row r="1" spans="2:8" ht="14.75" customHeight="1">
      <c r="B1" s="101" t="s">
        <v>97</v>
      </c>
      <c r="C1" s="101"/>
      <c r="D1" s="101"/>
      <c r="E1" s="101"/>
      <c r="F1" s="101"/>
      <c r="G1" s="101"/>
    </row>
    <row r="2" spans="2:8" ht="14.75" customHeight="1">
      <c r="B2" s="101"/>
      <c r="C2" s="101"/>
      <c r="D2" s="101"/>
      <c r="E2" s="101"/>
      <c r="F2" s="101"/>
      <c r="G2" s="101"/>
      <c r="H2" s="1"/>
    </row>
    <row r="3" spans="2:8" ht="17.55">
      <c r="B3" s="102" t="s">
        <v>102</v>
      </c>
      <c r="C3" s="102"/>
      <c r="D3" s="102"/>
      <c r="E3" s="102"/>
      <c r="F3" s="102"/>
      <c r="G3" s="102"/>
    </row>
    <row r="4" spans="2:8" ht="17.7" customHeight="1">
      <c r="B4" s="3"/>
      <c r="C4" s="51"/>
      <c r="D4" s="3"/>
      <c r="E4" s="4"/>
      <c r="F4" s="3"/>
      <c r="G4" s="2"/>
      <c r="H4" s="47" t="s">
        <v>76</v>
      </c>
    </row>
    <row r="5" spans="2:8" ht="15.65">
      <c r="B5" s="5" t="s">
        <v>0</v>
      </c>
      <c r="C5" s="52"/>
      <c r="D5" s="5" t="s">
        <v>1</v>
      </c>
      <c r="E5" s="6" t="s">
        <v>2</v>
      </c>
      <c r="F5" s="74" t="s">
        <v>3</v>
      </c>
      <c r="G5" s="6" t="s">
        <v>4</v>
      </c>
      <c r="H5" s="6" t="s">
        <v>98</v>
      </c>
    </row>
    <row r="6" spans="2:8" ht="31.3">
      <c r="B6" s="16" t="s">
        <v>5</v>
      </c>
      <c r="C6" s="53"/>
      <c r="D6" s="7"/>
      <c r="E6" s="8" t="s">
        <v>6</v>
      </c>
      <c r="F6" s="8"/>
      <c r="G6" s="9">
        <f>G7</f>
        <v>2055.4</v>
      </c>
      <c r="H6" s="9">
        <f>H7</f>
        <v>2055.4</v>
      </c>
    </row>
    <row r="7" spans="2:8" ht="15.65">
      <c r="B7" s="87" t="s">
        <v>7</v>
      </c>
      <c r="C7" s="54"/>
      <c r="D7" s="103"/>
      <c r="E7" s="88" t="s">
        <v>8</v>
      </c>
      <c r="F7" s="88"/>
      <c r="G7" s="90">
        <f>SUM(G9:G10)</f>
        <v>2055.4</v>
      </c>
      <c r="H7" s="90">
        <f>SUM(H9:H10)</f>
        <v>2055.4</v>
      </c>
    </row>
    <row r="8" spans="2:8" ht="15.65">
      <c r="B8" s="87"/>
      <c r="C8" s="55"/>
      <c r="D8" s="104"/>
      <c r="E8" s="89"/>
      <c r="F8" s="89"/>
      <c r="G8" s="91"/>
      <c r="H8" s="91"/>
    </row>
    <row r="9" spans="2:8" ht="15.65">
      <c r="B9" s="12"/>
      <c r="C9" s="48"/>
      <c r="D9" s="7" t="s">
        <v>9</v>
      </c>
      <c r="E9" s="13" t="s">
        <v>10</v>
      </c>
      <c r="F9" s="13">
        <v>100</v>
      </c>
      <c r="G9" s="14">
        <v>1545.6</v>
      </c>
      <c r="H9" s="14">
        <v>1545.6</v>
      </c>
    </row>
    <row r="10" spans="2:8" ht="15.65">
      <c r="B10" s="12"/>
      <c r="C10" s="48"/>
      <c r="D10" s="7" t="s">
        <v>9</v>
      </c>
      <c r="E10" s="13" t="s">
        <v>10</v>
      </c>
      <c r="F10" s="13">
        <v>200</v>
      </c>
      <c r="G10" s="14">
        <v>509.8</v>
      </c>
      <c r="H10" s="14">
        <v>509.8</v>
      </c>
    </row>
    <row r="11" spans="2:8" ht="31.3">
      <c r="B11" s="16" t="s">
        <v>11</v>
      </c>
      <c r="C11" s="56"/>
      <c r="D11" s="7"/>
      <c r="E11" s="8" t="s">
        <v>12</v>
      </c>
      <c r="F11" s="8"/>
      <c r="G11" s="9">
        <f>G12+G13+G18+G24+G31+G35+G36+G37+G40</f>
        <v>7748.9</v>
      </c>
      <c r="H11" s="9">
        <f>H12+H13+H18+H24+H31+H35+H36+H37+H40</f>
        <v>7748.9</v>
      </c>
    </row>
    <row r="12" spans="2:8" ht="31.3">
      <c r="B12" s="17" t="s">
        <v>13</v>
      </c>
      <c r="C12" s="57"/>
      <c r="D12" s="7" t="s">
        <v>14</v>
      </c>
      <c r="E12" s="13" t="s">
        <v>15</v>
      </c>
      <c r="F12" s="13">
        <v>100</v>
      </c>
      <c r="G12" s="14">
        <v>1115.8</v>
      </c>
      <c r="H12" s="14">
        <v>1115.8</v>
      </c>
    </row>
    <row r="13" spans="2:8" ht="15.65">
      <c r="B13" s="93" t="s">
        <v>16</v>
      </c>
      <c r="C13" s="54"/>
      <c r="D13" s="84"/>
      <c r="E13" s="88" t="s">
        <v>17</v>
      </c>
      <c r="F13" s="88"/>
      <c r="G13" s="90">
        <f>G15+G16+G17</f>
        <v>2179.1</v>
      </c>
      <c r="H13" s="90">
        <f>H15+H16+H17</f>
        <v>2179.1</v>
      </c>
    </row>
    <row r="14" spans="2:8" ht="15.65">
      <c r="B14" s="94"/>
      <c r="C14" s="55"/>
      <c r="D14" s="85"/>
      <c r="E14" s="89"/>
      <c r="F14" s="89"/>
      <c r="G14" s="91"/>
      <c r="H14" s="91"/>
    </row>
    <row r="15" spans="2:8" ht="15.65">
      <c r="B15" s="11"/>
      <c r="C15" s="55"/>
      <c r="D15" s="18" t="s">
        <v>18</v>
      </c>
      <c r="E15" s="13" t="s">
        <v>19</v>
      </c>
      <c r="F15" s="13">
        <v>100</v>
      </c>
      <c r="G15" s="14">
        <v>1813.2</v>
      </c>
      <c r="H15" s="14">
        <v>1813.2</v>
      </c>
    </row>
    <row r="16" spans="2:8" ht="15.65">
      <c r="B16" s="11"/>
      <c r="C16" s="55"/>
      <c r="D16" s="18" t="s">
        <v>18</v>
      </c>
      <c r="E16" s="13" t="s">
        <v>19</v>
      </c>
      <c r="F16" s="13">
        <v>200</v>
      </c>
      <c r="G16" s="14">
        <v>358.9</v>
      </c>
      <c r="H16" s="14">
        <v>358.9</v>
      </c>
    </row>
    <row r="17" spans="2:8" ht="15.65">
      <c r="B17" s="11"/>
      <c r="C17" s="55"/>
      <c r="D17" s="18" t="s">
        <v>18</v>
      </c>
      <c r="E17" s="13" t="s">
        <v>19</v>
      </c>
      <c r="F17" s="13">
        <v>800</v>
      </c>
      <c r="G17" s="14">
        <v>7</v>
      </c>
      <c r="H17" s="14">
        <v>7</v>
      </c>
    </row>
    <row r="18" spans="2:8" ht="15.65">
      <c r="B18" s="100" t="s">
        <v>20</v>
      </c>
      <c r="C18" s="58"/>
      <c r="D18" s="84"/>
      <c r="E18" s="88" t="s">
        <v>21</v>
      </c>
      <c r="F18" s="88"/>
      <c r="G18" s="90">
        <f>G20+G21+G23+G22</f>
        <v>3431.4</v>
      </c>
      <c r="H18" s="90">
        <f>H20+H21+H23+H22</f>
        <v>3431.4</v>
      </c>
    </row>
    <row r="19" spans="2:8" ht="15.65">
      <c r="B19" s="100"/>
      <c r="C19" s="59"/>
      <c r="D19" s="85"/>
      <c r="E19" s="89"/>
      <c r="F19" s="89"/>
      <c r="G19" s="91"/>
      <c r="H19" s="91"/>
    </row>
    <row r="20" spans="2:8" ht="15.65">
      <c r="B20" s="17"/>
      <c r="C20" s="57"/>
      <c r="D20" s="7" t="s">
        <v>22</v>
      </c>
      <c r="E20" s="13" t="s">
        <v>23</v>
      </c>
      <c r="F20" s="13">
        <v>100</v>
      </c>
      <c r="G20" s="14">
        <v>2996.1</v>
      </c>
      <c r="H20" s="14">
        <v>2996.1</v>
      </c>
    </row>
    <row r="21" spans="2:8" ht="15.65">
      <c r="B21" s="17"/>
      <c r="C21" s="57"/>
      <c r="D21" s="7" t="s">
        <v>22</v>
      </c>
      <c r="E21" s="13" t="s">
        <v>23</v>
      </c>
      <c r="F21" s="13">
        <v>200</v>
      </c>
      <c r="G21" s="14">
        <v>418.4</v>
      </c>
      <c r="H21" s="14">
        <v>418.4</v>
      </c>
    </row>
    <row r="22" spans="2:8" ht="15.65">
      <c r="B22" s="17"/>
      <c r="C22" s="57"/>
      <c r="D22" s="7" t="s">
        <v>22</v>
      </c>
      <c r="E22" s="13" t="s">
        <v>23</v>
      </c>
      <c r="F22" s="13">
        <v>800</v>
      </c>
      <c r="G22" s="14">
        <v>2.8</v>
      </c>
      <c r="H22" s="14">
        <v>2.8</v>
      </c>
    </row>
    <row r="23" spans="2:8" ht="15.65">
      <c r="B23" s="17"/>
      <c r="C23" s="57"/>
      <c r="D23" s="7" t="s">
        <v>22</v>
      </c>
      <c r="E23" s="13" t="s">
        <v>24</v>
      </c>
      <c r="F23" s="13">
        <v>800</v>
      </c>
      <c r="G23" s="14">
        <v>14.1</v>
      </c>
      <c r="H23" s="14">
        <v>14.1</v>
      </c>
    </row>
    <row r="24" spans="2:8" ht="15.65">
      <c r="B24" s="95" t="s">
        <v>25</v>
      </c>
      <c r="C24" s="58"/>
      <c r="D24" s="84"/>
      <c r="E24" s="88" t="s">
        <v>26</v>
      </c>
      <c r="F24" s="88"/>
      <c r="G24" s="90">
        <f>G27+G28+G29+G30</f>
        <v>124</v>
      </c>
      <c r="H24" s="90">
        <f>H27+H28+H29+H30</f>
        <v>124</v>
      </c>
    </row>
    <row r="25" spans="2:8" ht="15.65">
      <c r="B25" s="96"/>
      <c r="C25" s="61"/>
      <c r="D25" s="98"/>
      <c r="E25" s="99"/>
      <c r="F25" s="99"/>
      <c r="G25" s="92"/>
      <c r="H25" s="92"/>
    </row>
    <row r="26" spans="2:8" ht="15.65">
      <c r="B26" s="97"/>
      <c r="C26" s="59"/>
      <c r="D26" s="85"/>
      <c r="E26" s="89"/>
      <c r="F26" s="89"/>
      <c r="G26" s="91"/>
      <c r="H26" s="91"/>
    </row>
    <row r="27" spans="2:8" ht="15.65">
      <c r="B27" s="19"/>
      <c r="C27" s="58"/>
      <c r="D27" s="20" t="s">
        <v>27</v>
      </c>
      <c r="E27" s="13" t="s">
        <v>28</v>
      </c>
      <c r="F27" s="76">
        <v>800</v>
      </c>
      <c r="G27" s="21"/>
      <c r="H27" s="21"/>
    </row>
    <row r="28" spans="2:8" ht="15.65">
      <c r="B28" s="19"/>
      <c r="C28" s="58"/>
      <c r="D28" s="20" t="s">
        <v>29</v>
      </c>
      <c r="E28" s="13" t="s">
        <v>30</v>
      </c>
      <c r="F28" s="76">
        <v>700</v>
      </c>
      <c r="G28" s="21"/>
      <c r="H28" s="21"/>
    </row>
    <row r="29" spans="2:8" ht="15.65">
      <c r="B29" s="19"/>
      <c r="C29" s="58"/>
      <c r="D29" s="20" t="s">
        <v>18</v>
      </c>
      <c r="E29" s="13" t="s">
        <v>31</v>
      </c>
      <c r="F29" s="76">
        <v>500</v>
      </c>
      <c r="G29" s="21">
        <v>123</v>
      </c>
      <c r="H29" s="21">
        <v>123</v>
      </c>
    </row>
    <row r="30" spans="2:8" ht="15.65">
      <c r="B30" s="19"/>
      <c r="C30" s="58"/>
      <c r="D30" s="20" t="s">
        <v>65</v>
      </c>
      <c r="E30" s="13" t="s">
        <v>31</v>
      </c>
      <c r="F30" s="76">
        <v>500</v>
      </c>
      <c r="G30" s="21">
        <v>1</v>
      </c>
      <c r="H30" s="21">
        <v>1</v>
      </c>
    </row>
    <row r="31" spans="2:8" ht="15.65">
      <c r="B31" s="93" t="s">
        <v>88</v>
      </c>
      <c r="C31" s="54"/>
      <c r="D31" s="84"/>
      <c r="E31" s="88" t="s">
        <v>32</v>
      </c>
      <c r="F31" s="88"/>
      <c r="G31" s="90">
        <f>G33+G34</f>
        <v>359.9</v>
      </c>
      <c r="H31" s="90">
        <f>H33+H34</f>
        <v>359.9</v>
      </c>
    </row>
    <row r="32" spans="2:8" ht="15.65">
      <c r="B32" s="94"/>
      <c r="C32" s="55"/>
      <c r="D32" s="85"/>
      <c r="E32" s="89"/>
      <c r="F32" s="89"/>
      <c r="G32" s="91"/>
      <c r="H32" s="91"/>
    </row>
    <row r="33" spans="2:8" ht="15.65">
      <c r="B33" s="11"/>
      <c r="C33" s="55"/>
      <c r="D33" s="18" t="s">
        <v>33</v>
      </c>
      <c r="E33" s="13" t="s">
        <v>34</v>
      </c>
      <c r="F33" s="77">
        <v>200</v>
      </c>
      <c r="G33" s="22"/>
      <c r="H33" s="22"/>
    </row>
    <row r="34" spans="2:8" ht="15.65">
      <c r="B34" s="11"/>
      <c r="C34" s="55"/>
      <c r="D34" s="18" t="s">
        <v>35</v>
      </c>
      <c r="E34" s="13" t="s">
        <v>36</v>
      </c>
      <c r="F34" s="77">
        <v>200</v>
      </c>
      <c r="G34" s="22">
        <v>359.9</v>
      </c>
      <c r="H34" s="22">
        <v>359.9</v>
      </c>
    </row>
    <row r="35" spans="2:8" ht="15.65">
      <c r="B35" s="17" t="s">
        <v>37</v>
      </c>
      <c r="C35" s="57"/>
      <c r="D35" s="7" t="s">
        <v>38</v>
      </c>
      <c r="E35" s="13" t="s">
        <v>39</v>
      </c>
      <c r="F35" s="13">
        <v>300</v>
      </c>
      <c r="G35" s="14">
        <v>271.10000000000002</v>
      </c>
      <c r="H35" s="14">
        <v>271.10000000000002</v>
      </c>
    </row>
    <row r="36" spans="2:8" ht="31.3">
      <c r="B36" s="17" t="s">
        <v>89</v>
      </c>
      <c r="C36" s="57"/>
      <c r="D36" s="7" t="s">
        <v>40</v>
      </c>
      <c r="E36" s="13" t="s">
        <v>41</v>
      </c>
      <c r="F36" s="13">
        <v>200</v>
      </c>
      <c r="G36" s="14">
        <v>20</v>
      </c>
      <c r="H36" s="14">
        <v>20</v>
      </c>
    </row>
    <row r="37" spans="2:8" ht="31.3">
      <c r="B37" s="17" t="s">
        <v>90</v>
      </c>
      <c r="C37" s="57"/>
      <c r="D37" s="7"/>
      <c r="E37" s="13" t="s">
        <v>42</v>
      </c>
      <c r="F37" s="13"/>
      <c r="G37" s="23">
        <f>G38+G39</f>
        <v>247.6</v>
      </c>
      <c r="H37" s="23">
        <f>H38+H39</f>
        <v>247.6</v>
      </c>
    </row>
    <row r="38" spans="2:8" ht="15.65">
      <c r="B38" s="49"/>
      <c r="C38" s="60" t="s">
        <v>91</v>
      </c>
      <c r="D38" s="7" t="s">
        <v>43</v>
      </c>
      <c r="E38" s="13" t="s">
        <v>44</v>
      </c>
      <c r="F38" s="13">
        <v>100</v>
      </c>
      <c r="G38" s="14">
        <v>231</v>
      </c>
      <c r="H38" s="14">
        <v>231</v>
      </c>
    </row>
    <row r="39" spans="2:8" ht="15.65">
      <c r="B39" s="49"/>
      <c r="C39" s="60" t="s">
        <v>91</v>
      </c>
      <c r="D39" s="7" t="s">
        <v>43</v>
      </c>
      <c r="E39" s="13" t="s">
        <v>44</v>
      </c>
      <c r="F39" s="13">
        <v>200</v>
      </c>
      <c r="G39" s="14">
        <v>16.600000000000001</v>
      </c>
      <c r="H39" s="14">
        <v>16.600000000000001</v>
      </c>
    </row>
    <row r="40" spans="2:8" ht="15.65">
      <c r="B40" s="17"/>
      <c r="C40" s="57"/>
      <c r="D40" s="7"/>
      <c r="E40" s="13"/>
      <c r="F40" s="13"/>
      <c r="G40" s="23"/>
      <c r="H40" s="23"/>
    </row>
    <row r="41" spans="2:8" ht="15.65">
      <c r="B41" s="78" t="s">
        <v>45</v>
      </c>
      <c r="C41" s="62"/>
      <c r="D41" s="84"/>
      <c r="E41" s="82" t="s">
        <v>46</v>
      </c>
      <c r="F41" s="82"/>
      <c r="G41" s="80">
        <f>G43+G48+G52+G55+G56+G58+G59+G60</f>
        <v>5325.1</v>
      </c>
      <c r="H41" s="80">
        <f>H43+H48+H52+H55+H56+H58+H59+H60</f>
        <v>5325.1</v>
      </c>
    </row>
    <row r="42" spans="2:8" ht="15.65">
      <c r="B42" s="79"/>
      <c r="C42" s="63"/>
      <c r="D42" s="85"/>
      <c r="E42" s="83"/>
      <c r="F42" s="83"/>
      <c r="G42" s="81"/>
      <c r="H42" s="81"/>
    </row>
    <row r="43" spans="2:8" ht="15.65">
      <c r="B43" s="87" t="s">
        <v>48</v>
      </c>
      <c r="C43" s="54"/>
      <c r="D43" s="84"/>
      <c r="E43" s="88" t="s">
        <v>49</v>
      </c>
      <c r="F43" s="88"/>
      <c r="G43" s="90">
        <f>G45+G46+G47</f>
        <v>1373.7</v>
      </c>
      <c r="H43" s="90">
        <f>H45+H46+H47</f>
        <v>1373.7</v>
      </c>
    </row>
    <row r="44" spans="2:8" ht="15.65">
      <c r="B44" s="87"/>
      <c r="C44" s="55"/>
      <c r="D44" s="85"/>
      <c r="E44" s="89"/>
      <c r="F44" s="89"/>
      <c r="G44" s="91"/>
      <c r="H44" s="91"/>
    </row>
    <row r="45" spans="2:8" ht="15.65">
      <c r="B45" s="12"/>
      <c r="C45" s="48"/>
      <c r="D45" s="7" t="s">
        <v>50</v>
      </c>
      <c r="E45" s="13" t="s">
        <v>51</v>
      </c>
      <c r="F45" s="13">
        <v>200</v>
      </c>
      <c r="G45" s="14">
        <v>1210.5</v>
      </c>
      <c r="H45" s="14">
        <v>1210.5</v>
      </c>
    </row>
    <row r="46" spans="2:8" ht="15.65">
      <c r="B46" s="49"/>
      <c r="C46" s="15" t="s">
        <v>86</v>
      </c>
      <c r="D46" s="7" t="s">
        <v>50</v>
      </c>
      <c r="E46" s="13" t="s">
        <v>52</v>
      </c>
      <c r="F46" s="13">
        <v>200</v>
      </c>
      <c r="G46" s="14">
        <v>148.4</v>
      </c>
      <c r="H46" s="14">
        <v>148.4</v>
      </c>
    </row>
    <row r="47" spans="2:8" ht="15.65">
      <c r="B47" s="49"/>
      <c r="C47" s="54" t="s">
        <v>87</v>
      </c>
      <c r="D47" s="7" t="s">
        <v>50</v>
      </c>
      <c r="E47" s="13" t="s">
        <v>52</v>
      </c>
      <c r="F47" s="13">
        <v>200</v>
      </c>
      <c r="G47" s="14">
        <v>14.8</v>
      </c>
      <c r="H47" s="14">
        <v>14.8</v>
      </c>
    </row>
    <row r="48" spans="2:8" ht="15.65">
      <c r="B48" s="10" t="s">
        <v>53</v>
      </c>
      <c r="C48" s="54"/>
      <c r="D48" s="20"/>
      <c r="E48" s="13" t="s">
        <v>54</v>
      </c>
      <c r="F48" s="13"/>
      <c r="G48" s="24">
        <f>G49+G51+G50</f>
        <v>946</v>
      </c>
      <c r="H48" s="24">
        <f>H49+H51+H50</f>
        <v>946</v>
      </c>
    </row>
    <row r="49" spans="2:8" ht="15.65">
      <c r="B49" s="10"/>
      <c r="C49" s="54"/>
      <c r="D49" s="20" t="s">
        <v>50</v>
      </c>
      <c r="E49" s="13" t="s">
        <v>55</v>
      </c>
      <c r="F49" s="13">
        <v>200</v>
      </c>
      <c r="G49" s="14">
        <v>736</v>
      </c>
      <c r="H49" s="14">
        <v>736</v>
      </c>
    </row>
    <row r="50" spans="2:8" ht="15.65">
      <c r="B50" s="10"/>
      <c r="C50" s="73" t="s">
        <v>86</v>
      </c>
      <c r="D50" s="20" t="s">
        <v>50</v>
      </c>
      <c r="E50" s="13" t="s">
        <v>99</v>
      </c>
      <c r="F50" s="13">
        <v>200</v>
      </c>
      <c r="G50" s="14">
        <v>200</v>
      </c>
      <c r="H50" s="14">
        <v>200</v>
      </c>
    </row>
    <row r="51" spans="2:8" ht="15.65">
      <c r="B51" s="10"/>
      <c r="C51" s="54"/>
      <c r="D51" s="20" t="s">
        <v>50</v>
      </c>
      <c r="E51" s="13" t="s">
        <v>56</v>
      </c>
      <c r="F51" s="13">
        <v>200</v>
      </c>
      <c r="G51" s="14">
        <v>10</v>
      </c>
      <c r="H51" s="14">
        <v>10</v>
      </c>
    </row>
    <row r="52" spans="2:8" ht="31.3">
      <c r="B52" s="17" t="s">
        <v>57</v>
      </c>
      <c r="C52" s="57"/>
      <c r="D52" s="7"/>
      <c r="E52" s="13" t="s">
        <v>78</v>
      </c>
      <c r="F52" s="13"/>
      <c r="G52" s="23">
        <f>G53+G54</f>
        <v>314</v>
      </c>
      <c r="H52" s="23">
        <f>H53+H54</f>
        <v>314</v>
      </c>
    </row>
    <row r="53" spans="2:8" ht="15.65">
      <c r="B53" s="17"/>
      <c r="C53" s="57"/>
      <c r="D53" s="7" t="s">
        <v>50</v>
      </c>
      <c r="E53" s="13" t="s">
        <v>58</v>
      </c>
      <c r="F53" s="13">
        <v>200</v>
      </c>
      <c r="G53" s="14">
        <v>214</v>
      </c>
      <c r="H53" s="14">
        <v>214</v>
      </c>
    </row>
    <row r="54" spans="2:8" ht="15.65">
      <c r="B54" s="75"/>
      <c r="C54" s="73" t="s">
        <v>86</v>
      </c>
      <c r="D54" s="7" t="s">
        <v>50</v>
      </c>
      <c r="E54" s="13" t="s">
        <v>100</v>
      </c>
      <c r="F54" s="13">
        <v>200</v>
      </c>
      <c r="G54" s="14">
        <v>100</v>
      </c>
      <c r="H54" s="14">
        <v>100</v>
      </c>
    </row>
    <row r="55" spans="2:8" ht="31.3">
      <c r="B55" s="17" t="s">
        <v>59</v>
      </c>
      <c r="C55" s="57"/>
      <c r="D55" s="7" t="s">
        <v>50</v>
      </c>
      <c r="E55" s="13" t="s">
        <v>60</v>
      </c>
      <c r="F55" s="13">
        <v>200</v>
      </c>
      <c r="G55" s="14">
        <v>568.5</v>
      </c>
      <c r="H55" s="14">
        <v>568.5</v>
      </c>
    </row>
    <row r="56" spans="2:8" ht="31.3">
      <c r="B56" s="17" t="s">
        <v>61</v>
      </c>
      <c r="C56" s="57"/>
      <c r="D56" s="7"/>
      <c r="E56" s="13" t="s">
        <v>79</v>
      </c>
      <c r="F56" s="13">
        <v>200</v>
      </c>
      <c r="G56" s="23">
        <f>G57</f>
        <v>2102.9</v>
      </c>
      <c r="H56" s="23">
        <f>H57</f>
        <v>2102.9</v>
      </c>
    </row>
    <row r="57" spans="2:8" ht="15.65">
      <c r="B57" s="17"/>
      <c r="C57" s="57"/>
      <c r="D57" s="7" t="s">
        <v>62</v>
      </c>
      <c r="E57" s="13" t="s">
        <v>63</v>
      </c>
      <c r="F57" s="13">
        <v>200</v>
      </c>
      <c r="G57" s="14">
        <v>2102.9</v>
      </c>
      <c r="H57" s="14">
        <v>2102.9</v>
      </c>
    </row>
    <row r="58" spans="2:8" ht="15.65">
      <c r="B58" s="17" t="s">
        <v>64</v>
      </c>
      <c r="C58" s="57"/>
      <c r="D58" s="7" t="s">
        <v>65</v>
      </c>
      <c r="E58" s="25" t="s">
        <v>66</v>
      </c>
      <c r="F58" s="13">
        <v>200</v>
      </c>
      <c r="G58" s="14">
        <v>20</v>
      </c>
      <c r="H58" s="14">
        <v>20</v>
      </c>
    </row>
    <row r="59" spans="2:8" ht="31.3">
      <c r="B59" s="17" t="s">
        <v>67</v>
      </c>
      <c r="C59" s="57"/>
      <c r="D59" s="7" t="s">
        <v>65</v>
      </c>
      <c r="E59" s="25" t="s">
        <v>68</v>
      </c>
      <c r="F59" s="13">
        <v>200</v>
      </c>
      <c r="G59" s="14"/>
      <c r="H59" s="14"/>
    </row>
    <row r="60" spans="2:8" ht="15.65">
      <c r="B60" s="17" t="s">
        <v>69</v>
      </c>
      <c r="C60" s="64"/>
      <c r="D60" s="26"/>
      <c r="E60" s="13" t="s">
        <v>80</v>
      </c>
      <c r="F60" s="25"/>
      <c r="G60" s="23">
        <f>G61</f>
        <v>0</v>
      </c>
      <c r="H60" s="23">
        <f>H61</f>
        <v>0</v>
      </c>
    </row>
    <row r="61" spans="2:8" ht="15.65">
      <c r="B61" s="17"/>
      <c r="C61" s="64"/>
      <c r="D61" s="26" t="s">
        <v>65</v>
      </c>
      <c r="E61" s="13" t="s">
        <v>70</v>
      </c>
      <c r="F61" s="25">
        <v>200</v>
      </c>
      <c r="G61" s="14">
        <v>0</v>
      </c>
      <c r="H61" s="14">
        <v>0</v>
      </c>
    </row>
    <row r="62" spans="2:8" ht="31.3">
      <c r="B62" s="16" t="s">
        <v>92</v>
      </c>
      <c r="C62" s="65"/>
      <c r="D62" s="26"/>
      <c r="E62" s="27" t="s">
        <v>71</v>
      </c>
      <c r="F62" s="25"/>
      <c r="G62" s="9">
        <f>G63</f>
        <v>15</v>
      </c>
      <c r="H62" s="9">
        <f>H63</f>
        <v>15</v>
      </c>
    </row>
    <row r="63" spans="2:8" ht="31.3">
      <c r="B63" s="12" t="s">
        <v>93</v>
      </c>
      <c r="C63" s="66"/>
      <c r="D63" s="26" t="s">
        <v>65</v>
      </c>
      <c r="E63" s="25" t="s">
        <v>72</v>
      </c>
      <c r="F63" s="25">
        <v>200</v>
      </c>
      <c r="G63" s="14">
        <v>15</v>
      </c>
      <c r="H63" s="14">
        <v>15</v>
      </c>
    </row>
    <row r="64" spans="2:8" ht="15.65">
      <c r="B64" s="16" t="s">
        <v>94</v>
      </c>
      <c r="C64" s="65"/>
      <c r="D64" s="26"/>
      <c r="E64" s="27" t="s">
        <v>81</v>
      </c>
      <c r="F64" s="25"/>
      <c r="G64" s="9">
        <f>G65</f>
        <v>13431.7</v>
      </c>
      <c r="H64" s="9">
        <f>H65</f>
        <v>13431.7</v>
      </c>
    </row>
    <row r="65" spans="2:8" ht="47">
      <c r="B65" s="17" t="s">
        <v>95</v>
      </c>
      <c r="C65" s="64"/>
      <c r="D65" s="26"/>
      <c r="E65" s="25" t="s">
        <v>84</v>
      </c>
      <c r="F65" s="25"/>
      <c r="G65" s="23">
        <f>G66+G67+G68</f>
        <v>13431.7</v>
      </c>
      <c r="H65" s="23">
        <f>H66+H67+H68</f>
        <v>13431.7</v>
      </c>
    </row>
    <row r="66" spans="2:8" ht="15.65">
      <c r="B66" s="17"/>
      <c r="C66" s="64"/>
      <c r="D66" s="26" t="s">
        <v>47</v>
      </c>
      <c r="E66" s="25" t="s">
        <v>82</v>
      </c>
      <c r="F66" s="25">
        <v>200</v>
      </c>
      <c r="G66" s="14">
        <v>11709.3</v>
      </c>
      <c r="H66" s="14">
        <v>11709.3</v>
      </c>
    </row>
    <row r="67" spans="2:8" ht="15.65">
      <c r="B67" s="49"/>
      <c r="C67" s="60" t="s">
        <v>86</v>
      </c>
      <c r="D67" s="26" t="s">
        <v>47</v>
      </c>
      <c r="E67" s="25" t="s">
        <v>83</v>
      </c>
      <c r="F67" s="25">
        <v>200</v>
      </c>
      <c r="G67" s="14">
        <v>1720.7</v>
      </c>
      <c r="H67" s="14">
        <v>1720.7</v>
      </c>
    </row>
    <row r="68" spans="2:8" ht="15.65">
      <c r="B68" s="49"/>
      <c r="C68" s="57" t="s">
        <v>87</v>
      </c>
      <c r="D68" s="26" t="s">
        <v>47</v>
      </c>
      <c r="E68" s="25" t="s">
        <v>83</v>
      </c>
      <c r="F68" s="25">
        <v>200</v>
      </c>
      <c r="G68" s="14">
        <v>1.7</v>
      </c>
      <c r="H68" s="14">
        <v>1.7</v>
      </c>
    </row>
    <row r="69" spans="2:8" ht="15.65">
      <c r="B69" s="50" t="s">
        <v>96</v>
      </c>
      <c r="C69" s="67"/>
      <c r="D69" s="28" t="s">
        <v>73</v>
      </c>
      <c r="E69" s="29" t="s">
        <v>74</v>
      </c>
      <c r="F69" s="29">
        <v>800</v>
      </c>
      <c r="G69" s="30"/>
      <c r="H69" s="30"/>
    </row>
    <row r="70" spans="2:8" ht="15.65">
      <c r="B70" s="16" t="s">
        <v>75</v>
      </c>
      <c r="C70" s="53"/>
      <c r="D70" s="7"/>
      <c r="E70" s="8"/>
      <c r="F70" s="8"/>
      <c r="G70" s="9">
        <f>G6+G11+G41+G69+G62+G64</f>
        <v>28576.1</v>
      </c>
      <c r="H70" s="9">
        <f>H6+H11+H41+H69+H62+H64</f>
        <v>28576.1</v>
      </c>
    </row>
    <row r="71" spans="2:8" ht="15.65">
      <c r="B71" s="31"/>
      <c r="C71" s="68"/>
      <c r="D71" s="31"/>
      <c r="E71" s="32"/>
      <c r="F71" s="33"/>
      <c r="G71" s="34"/>
      <c r="H71" s="35"/>
    </row>
    <row r="72" spans="2:8" ht="15.65">
      <c r="B72" s="86" t="s">
        <v>77</v>
      </c>
      <c r="C72" s="86"/>
      <c r="D72" s="86"/>
      <c r="E72" s="71" t="s">
        <v>85</v>
      </c>
      <c r="F72" s="72"/>
      <c r="G72" s="40"/>
      <c r="H72" s="40"/>
    </row>
    <row r="73" spans="2:8" ht="15.65">
      <c r="B73" s="37"/>
      <c r="C73" s="69"/>
      <c r="D73" s="37"/>
      <c r="E73" s="38"/>
      <c r="F73" s="37" t="s">
        <v>91</v>
      </c>
      <c r="G73" s="43">
        <f>G37</f>
        <v>247.6</v>
      </c>
      <c r="H73" s="43">
        <f>H37</f>
        <v>247.6</v>
      </c>
    </row>
    <row r="74" spans="2:8" ht="15.65">
      <c r="B74" s="37"/>
      <c r="C74" s="69"/>
      <c r="D74" s="37"/>
      <c r="E74" s="38"/>
      <c r="F74" s="37" t="s">
        <v>101</v>
      </c>
      <c r="G74" s="43">
        <f>G46+G50+G54+G67</f>
        <v>2169.1</v>
      </c>
      <c r="H74" s="43">
        <f>H46+H50+H54+H67</f>
        <v>2169.1</v>
      </c>
    </row>
    <row r="75" spans="2:8" ht="15.65">
      <c r="D75" s="37"/>
      <c r="E75" s="38"/>
      <c r="F75" s="39"/>
      <c r="G75" s="41"/>
      <c r="H75" s="41"/>
    </row>
    <row r="76" spans="2:8">
      <c r="D76" s="37"/>
      <c r="E76" s="42"/>
      <c r="F76" s="37"/>
      <c r="G76" s="43"/>
      <c r="H76" s="43"/>
    </row>
    <row r="77" spans="2:8">
      <c r="D77" s="37"/>
      <c r="E77" s="44"/>
      <c r="F77" s="37"/>
      <c r="G77" s="36"/>
      <c r="H77" s="36"/>
    </row>
    <row r="78" spans="2:8">
      <c r="D78" s="37"/>
      <c r="E78" s="44"/>
      <c r="F78" s="37"/>
      <c r="G78" s="36"/>
      <c r="H78" s="36"/>
    </row>
  </sheetData>
  <mergeCells count="45">
    <mergeCell ref="B13:B14"/>
    <mergeCell ref="D13:D14"/>
    <mergeCell ref="B1:G2"/>
    <mergeCell ref="B3:G3"/>
    <mergeCell ref="G7:G8"/>
    <mergeCell ref="F13:F14"/>
    <mergeCell ref="B7:B8"/>
    <mergeCell ref="D7:D8"/>
    <mergeCell ref="E7:E8"/>
    <mergeCell ref="F7:F8"/>
    <mergeCell ref="E13:E14"/>
    <mergeCell ref="F18:F19"/>
    <mergeCell ref="B24:B26"/>
    <mergeCell ref="D24:D26"/>
    <mergeCell ref="E24:E26"/>
    <mergeCell ref="F24:F26"/>
    <mergeCell ref="B18:B19"/>
    <mergeCell ref="D18:D19"/>
    <mergeCell ref="E18:E19"/>
    <mergeCell ref="H7:H8"/>
    <mergeCell ref="G13:G14"/>
    <mergeCell ref="H13:H14"/>
    <mergeCell ref="G18:G19"/>
    <mergeCell ref="H18:H19"/>
    <mergeCell ref="G43:G44"/>
    <mergeCell ref="H43:H44"/>
    <mergeCell ref="G24:G26"/>
    <mergeCell ref="H24:H26"/>
    <mergeCell ref="B31:B32"/>
    <mergeCell ref="D31:D32"/>
    <mergeCell ref="E31:E32"/>
    <mergeCell ref="F31:F32"/>
    <mergeCell ref="G31:G32"/>
    <mergeCell ref="H31:H32"/>
    <mergeCell ref="B72:D72"/>
    <mergeCell ref="B43:B44"/>
    <mergeCell ref="D43:D44"/>
    <mergeCell ref="E43:E44"/>
    <mergeCell ref="F43:F44"/>
    <mergeCell ref="B41:B42"/>
    <mergeCell ref="H41:H42"/>
    <mergeCell ref="G41:G42"/>
    <mergeCell ref="F41:F42"/>
    <mergeCell ref="E41:E42"/>
    <mergeCell ref="D41:D42"/>
  </mergeCells>
  <pageMargins left="0.70866141732283472" right="0.51181102362204722" top="0.39370078740157483" bottom="0.19685039370078741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2022-10-12T06:17:59Z</cp:lastPrinted>
  <dcterms:created xsi:type="dcterms:W3CDTF">2015-06-05T18:17:20Z</dcterms:created>
  <dcterms:modified xsi:type="dcterms:W3CDTF">2023-01-16T06:02:27Z</dcterms:modified>
</cp:coreProperties>
</file>