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1" windowHeight="11019"/>
  </bookViews>
  <sheets>
    <sheet name="Sheet1" sheetId="1" r:id="rId1"/>
  </sheets>
  <definedNames>
    <definedName name="_xlnm.Print_Area" localSheetId="0">Sheet1!$A$1:$G$80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1"/>
  <c r="F54"/>
  <c r="G67"/>
  <c r="F67"/>
  <c r="G73"/>
  <c r="F73"/>
  <c r="G49"/>
  <c r="F49"/>
  <c r="G72" l="1"/>
  <c r="G70"/>
  <c r="G63"/>
  <c r="G60"/>
  <c r="G43"/>
  <c r="G37"/>
  <c r="G30"/>
  <c r="G24"/>
  <c r="G19"/>
  <c r="G12"/>
  <c r="G7"/>
  <c r="F72"/>
  <c r="F70"/>
  <c r="F63"/>
  <c r="F60"/>
  <c r="F43"/>
  <c r="F37"/>
  <c r="F30"/>
  <c r="F24"/>
  <c r="F19"/>
  <c r="F12"/>
  <c r="F7"/>
  <c r="G47" l="1"/>
  <c r="F47"/>
  <c r="G17"/>
  <c r="F17"/>
  <c r="F6"/>
  <c r="F78" l="1"/>
  <c r="G6"/>
  <c r="G78" s="1"/>
</calcChain>
</file>

<file path=xl/sharedStrings.xml><?xml version="1.0" encoding="utf-8"?>
<sst xmlns="http://schemas.openxmlformats.org/spreadsheetml/2006/main" count="151" uniqueCount="107">
  <si>
    <t>Наименование программы</t>
  </si>
  <si>
    <t>Рз Пр</t>
  </si>
  <si>
    <t>ЦСР</t>
  </si>
  <si>
    <t>Вр</t>
  </si>
  <si>
    <t>План</t>
  </si>
  <si>
    <t>1. Муниципальная Программа «Развитие и сохранение культуры поселения»</t>
  </si>
  <si>
    <t>11 0 00 00000</t>
  </si>
  <si>
    <t>1.1.Подпрограмма «Организация досуга и обеспечение жителей поселения услугами организации культуры»</t>
  </si>
  <si>
    <t>11 1 00 00000</t>
  </si>
  <si>
    <t>0801</t>
  </si>
  <si>
    <t>11 1 01 00590</t>
  </si>
  <si>
    <t>1.2.Подпрограмма «Организация библиотечного обслуживания населения»</t>
  </si>
  <si>
    <t>11 2 00 00000</t>
  </si>
  <si>
    <t>11 2 01 85190</t>
  </si>
  <si>
    <t>2. Муниципальная Программа «Муниципальное управление и гражданское общество»</t>
  </si>
  <si>
    <t>16 0 00 00000</t>
  </si>
  <si>
    <t>2.1. Подпрограмма «Функционирование высшего должностного лица местной администрации»</t>
  </si>
  <si>
    <t>0102</t>
  </si>
  <si>
    <t>16 1 01 92020</t>
  </si>
  <si>
    <t>2.2.Подпрограмма «Управление в сфере функций органов  местной администрации»</t>
  </si>
  <si>
    <t>16 2 00 00000</t>
  </si>
  <si>
    <t>0104</t>
  </si>
  <si>
    <t>16 2 01 92010</t>
  </si>
  <si>
    <t>2.3.Подпрограмма  «Обеспечение реализации Муниципальной Программы»</t>
  </si>
  <si>
    <t>16 3 00 00000</t>
  </si>
  <si>
    <t>0113</t>
  </si>
  <si>
    <t>16 3 01 00590</t>
  </si>
  <si>
    <t>16 3 02 90200</t>
  </si>
  <si>
    <t>2.4.Подпрограмма «Повышение устойчивости бюджета поселения»</t>
  </si>
  <si>
    <t>16 4 00 00000</t>
  </si>
  <si>
    <t>0111</t>
  </si>
  <si>
    <t>16 4 01 90570</t>
  </si>
  <si>
    <t>1301</t>
  </si>
  <si>
    <t>16 4 02 97880</t>
  </si>
  <si>
    <t>16 4 03 98500</t>
  </si>
  <si>
    <t>2.5.Подпрограмма   «Защита населения и территории поселения от чрезвычайных ситуаций и обеспечение первичных мер пожарной безопасности»</t>
  </si>
  <si>
    <t>16 5 00 00000</t>
  </si>
  <si>
    <t>0309</t>
  </si>
  <si>
    <t>16 5 01 91430</t>
  </si>
  <si>
    <t>0314</t>
  </si>
  <si>
    <t>16 5 02 91430</t>
  </si>
  <si>
    <t>2.6.Подпрограмма  «Социальная поддержка граждан»</t>
  </si>
  <si>
    <t>1001</t>
  </si>
  <si>
    <t>16 6 01 90470</t>
  </si>
  <si>
    <t>2.7.Подпрограмма   «Обеспечение условий для развития на территории поселения физической культуры и массового спорта»</t>
  </si>
  <si>
    <t>1101</t>
  </si>
  <si>
    <t>16 7 01 90410</t>
  </si>
  <si>
    <t>2.8.Подпрограмма  «Финансовое обеспечение  муниципальных образований Воронежской области для исполнения переданных полномочий»</t>
  </si>
  <si>
    <t>16 8 00 00000</t>
  </si>
  <si>
    <t>0203</t>
  </si>
  <si>
    <t>16 8 01 51180</t>
  </si>
  <si>
    <t>3. Муниципальная Программа «Развитие территории поселения»</t>
  </si>
  <si>
    <t>19 0 00 00000</t>
  </si>
  <si>
    <t>0409</t>
  </si>
  <si>
    <t>3.2.Подпрограмма  «Развитие сети уличного освещения»</t>
  </si>
  <si>
    <t>19 2 00 00000</t>
  </si>
  <si>
    <t>0503</t>
  </si>
  <si>
    <t>19 2 01 90670</t>
  </si>
  <si>
    <t>19 2 01 S8670</t>
  </si>
  <si>
    <t>3.3.Подпрограмма «Благоустройство территории поселения»</t>
  </si>
  <si>
    <t>19 3 00 00000</t>
  </si>
  <si>
    <t>19 3 01 90800</t>
  </si>
  <si>
    <t>19 3 02 90700</t>
  </si>
  <si>
    <t xml:space="preserve">3.4.Подпрограмма «Содержание мест захоронения и ремонт военно-мемориальных объектов»  </t>
  </si>
  <si>
    <t>19 4 01 90600</t>
  </si>
  <si>
    <t xml:space="preserve">3.5. Подпрограмма «Повышение энергетической эффективности и сокращение энергетических издержек в учреждениях поселения» </t>
  </si>
  <si>
    <t>19 5 01 91220</t>
  </si>
  <si>
    <t xml:space="preserve">3.6. Подпрограмма «Реконструкция, ремонт сетей и объектов водоснабжения» </t>
  </si>
  <si>
    <t>0502</t>
  </si>
  <si>
    <t>19 6 01 90500</t>
  </si>
  <si>
    <t>3.7.Подпрограмма «Градостроительная деятельность поселения»</t>
  </si>
  <si>
    <t>0412</t>
  </si>
  <si>
    <t xml:space="preserve"> 19 7 01 90850</t>
  </si>
  <si>
    <t xml:space="preserve">3.8.Подпрограмма «Осуществление муниципального земельного контроля в границах поселения»  </t>
  </si>
  <si>
    <t xml:space="preserve"> 19 8 01 88690</t>
  </si>
  <si>
    <t xml:space="preserve">3.9.Подпрограмма «Благоустройство мест массового отдыха»  </t>
  </si>
  <si>
    <t xml:space="preserve">19 9 01 90520 </t>
  </si>
  <si>
    <t>05 0 00 00000</t>
  </si>
  <si>
    <t>05 1 01 90390</t>
  </si>
  <si>
    <t>0107</t>
  </si>
  <si>
    <t>99 1 01 92070</t>
  </si>
  <si>
    <t>В С Е Г О</t>
  </si>
  <si>
    <t xml:space="preserve"> сельского поселения </t>
  </si>
  <si>
    <t>(тыс.рублей)</t>
  </si>
  <si>
    <t>Глава Залуженского сельского поселения:</t>
  </si>
  <si>
    <t>19 4 00 00000</t>
  </si>
  <si>
    <t>Факт</t>
  </si>
  <si>
    <t>19 6 00 00000</t>
  </si>
  <si>
    <t xml:space="preserve">19 9 00 00000 </t>
  </si>
  <si>
    <t>24 0 00 00000</t>
  </si>
  <si>
    <t>24 2 01 81290</t>
  </si>
  <si>
    <t>24 2 01 S8850</t>
  </si>
  <si>
    <t>24 2 00 00000</t>
  </si>
  <si>
    <t>19 3 01 88490</t>
  </si>
  <si>
    <t xml:space="preserve">И.И.Блинова </t>
  </si>
  <si>
    <t>19 3 01 S8510</t>
  </si>
  <si>
    <t>4. Муниципальная Программа «Использование и охрана земель на территории Залуженского сельского поселения»</t>
  </si>
  <si>
    <t>4.1.Подпрограмма «Повышение эффективности использования и охраны земель»</t>
  </si>
  <si>
    <t>5. Муниципальная Программа «Развитие транспортной системы»</t>
  </si>
  <si>
    <t>5.2.Подпрограмма  «Капитальный ремонт и ремонт автомобильных дорог общего пользования местного значения на территории  Залуженского сельского поселения»</t>
  </si>
  <si>
    <t>6. Непрограммные расходы органов местного самоуправления</t>
  </si>
  <si>
    <t>фед.</t>
  </si>
  <si>
    <t>обл.</t>
  </si>
  <si>
    <t>соф.</t>
  </si>
  <si>
    <t>19 9 01 88060</t>
  </si>
  <si>
    <t>Отчет по муниципальным программам за 2021 год  Залуженского</t>
  </si>
  <si>
    <t>19 3 01 20540</t>
  </si>
</sst>
</file>

<file path=xl/styles.xml><?xml version="1.0" encoding="utf-8"?>
<styleSheet xmlns="http://schemas.openxmlformats.org/spreadsheetml/2006/main">
  <numFmts count="2">
    <numFmt numFmtId="164" formatCode="0.0"/>
    <numFmt numFmtId="166" formatCode="#,##0.0"/>
  </numFmts>
  <fonts count="13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 CYR"/>
      <family val="2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family val="2"/>
    </font>
    <font>
      <sz val="12"/>
      <name val="Calibri"/>
      <family val="2"/>
      <scheme val="minor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7" fillId="0" borderId="0" xfId="0" applyFont="1" applyFill="1"/>
    <xf numFmtId="0" fontId="5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6" fillId="0" borderId="0" xfId="0" applyFont="1" applyFill="1" applyAlignment="1">
      <alignment horizontal="left" vertical="top" wrapText="1"/>
    </xf>
    <xf numFmtId="0" fontId="4" fillId="0" borderId="5" xfId="0" applyFont="1" applyFill="1" applyBorder="1" applyAlignment="1">
      <alignment horizontal="center" vertical="center" wrapText="1"/>
    </xf>
    <xf numFmtId="0" fontId="7" fillId="0" borderId="0" xfId="0" applyFont="1" applyFill="1" applyAlignment="1"/>
    <xf numFmtId="0" fontId="8" fillId="2" borderId="1" xfId="0" applyFont="1" applyFill="1" applyBorder="1" applyAlignment="1">
      <alignment horizontal="center"/>
    </xf>
    <xf numFmtId="0" fontId="6" fillId="2" borderId="0" xfId="0" applyFont="1" applyFill="1" applyAlignment="1">
      <alignment horizontal="left" vertical="top"/>
    </xf>
    <xf numFmtId="0" fontId="7" fillId="2" borderId="0" xfId="0" applyFont="1" applyFill="1"/>
    <xf numFmtId="0" fontId="9" fillId="0" borderId="1" xfId="0" applyFont="1" applyFill="1" applyBorder="1" applyAlignment="1">
      <alignment horizontal="center"/>
    </xf>
    <xf numFmtId="0" fontId="10" fillId="0" borderId="0" xfId="0" applyFont="1" applyFill="1" applyAlignment="1">
      <alignment horizontal="left" vertical="top" wrapText="1"/>
    </xf>
    <xf numFmtId="0" fontId="11" fillId="0" borderId="0" xfId="0" applyFont="1" applyFill="1"/>
    <xf numFmtId="0" fontId="9" fillId="0" borderId="2" xfId="0" applyFont="1" applyBorder="1" applyAlignment="1">
      <alignment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wrapText="1"/>
    </xf>
    <xf numFmtId="49" fontId="8" fillId="2" borderId="5" xfId="0" applyNumberFormat="1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12" fillId="2" borderId="6" xfId="0" applyNumberFormat="1" applyFont="1" applyFill="1" applyBorder="1" applyAlignment="1">
      <alignment horizontal="center" vertical="center" wrapText="1"/>
    </xf>
    <xf numFmtId="3" fontId="9" fillId="0" borderId="6" xfId="0" applyNumberFormat="1" applyFont="1" applyFill="1" applyBorder="1" applyAlignment="1">
      <alignment horizontal="center" vertical="center" wrapText="1"/>
    </xf>
    <xf numFmtId="3" fontId="9" fillId="2" borderId="6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left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top" wrapText="1"/>
    </xf>
    <xf numFmtId="0" fontId="7" fillId="0" borderId="0" xfId="0" applyFont="1" applyFill="1"/>
    <xf numFmtId="0" fontId="6" fillId="0" borderId="0" xfId="0" applyFont="1" applyFill="1" applyAlignment="1">
      <alignment horizontal="left" vertical="top"/>
    </xf>
    <xf numFmtId="0" fontId="5" fillId="0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0" fontId="9" fillId="2" borderId="4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166" fontId="9" fillId="2" borderId="2" xfId="0" applyNumberFormat="1" applyFont="1" applyFill="1" applyBorder="1" applyAlignment="1">
      <alignment horizontal="center" vertical="center"/>
    </xf>
    <xf numFmtId="166" fontId="9" fillId="0" borderId="2" xfId="0" applyNumberFormat="1" applyFont="1" applyFill="1" applyBorder="1" applyAlignment="1">
      <alignment horizontal="center" vertical="center"/>
    </xf>
    <xf numFmtId="166" fontId="5" fillId="2" borderId="4" xfId="0" applyNumberFormat="1" applyFont="1" applyFill="1" applyBorder="1" applyAlignment="1">
      <alignment horizontal="center" vertical="center"/>
    </xf>
    <xf numFmtId="166" fontId="5" fillId="2" borderId="5" xfId="0" applyNumberFormat="1" applyFont="1" applyFill="1" applyBorder="1" applyAlignment="1">
      <alignment horizontal="center" vertical="center"/>
    </xf>
    <xf numFmtId="166" fontId="5" fillId="3" borderId="2" xfId="0" applyNumberFormat="1" applyFont="1" applyFill="1" applyBorder="1" applyAlignment="1">
      <alignment horizontal="center" vertical="center"/>
    </xf>
    <xf numFmtId="166" fontId="5" fillId="3" borderId="4" xfId="0" applyNumberFormat="1" applyFont="1" applyFill="1" applyBorder="1" applyAlignment="1">
      <alignment horizontal="center" vertical="center"/>
    </xf>
    <xf numFmtId="166" fontId="5" fillId="2" borderId="3" xfId="0" applyNumberFormat="1" applyFont="1" applyFill="1" applyBorder="1" applyAlignment="1">
      <alignment horizontal="center" vertical="center"/>
    </xf>
    <xf numFmtId="166" fontId="5" fillId="2" borderId="2" xfId="0" applyNumberFormat="1" applyFont="1" applyFill="1" applyBorder="1" applyAlignment="1">
      <alignment horizontal="center" vertical="center"/>
    </xf>
    <xf numFmtId="166" fontId="5" fillId="3" borderId="5" xfId="0" applyNumberFormat="1" applyFont="1" applyFill="1" applyBorder="1" applyAlignment="1">
      <alignment horizontal="center" vertical="center"/>
    </xf>
    <xf numFmtId="166" fontId="5" fillId="2" borderId="2" xfId="0" applyNumberFormat="1" applyFont="1" applyFill="1" applyBorder="1" applyAlignment="1">
      <alignment horizontal="center" vertical="center"/>
    </xf>
    <xf numFmtId="166" fontId="9" fillId="2" borderId="4" xfId="0" applyNumberFormat="1" applyFont="1" applyFill="1" applyBorder="1" applyAlignment="1">
      <alignment horizontal="center" vertical="center"/>
    </xf>
    <xf numFmtId="166" fontId="9" fillId="2" borderId="5" xfId="0" applyNumberFormat="1" applyFont="1" applyFill="1" applyBorder="1" applyAlignment="1">
      <alignment horizontal="center" vertical="center"/>
    </xf>
    <xf numFmtId="166" fontId="5" fillId="0" borderId="2" xfId="0" applyNumberFormat="1" applyFont="1" applyFill="1" applyBorder="1" applyAlignment="1">
      <alignment horizontal="center" vertical="center"/>
    </xf>
    <xf numFmtId="166" fontId="9" fillId="3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0"/>
  <sheetViews>
    <sheetView tabSelected="1" topLeftCell="B58" zoomScale="70" zoomScaleNormal="70" workbookViewId="0">
      <selection activeCell="G29" sqref="G29"/>
    </sheetView>
  </sheetViews>
  <sheetFormatPr defaultRowHeight="15.65"/>
  <cols>
    <col min="1" max="1" width="2.6640625" hidden="1" customWidth="1"/>
    <col min="2" max="2" width="103.109375" style="12" customWidth="1"/>
    <col min="3" max="3" width="12" style="1" customWidth="1"/>
    <col min="4" max="4" width="16.77734375" style="1" customWidth="1"/>
    <col min="5" max="5" width="6.6640625" style="9" customWidth="1"/>
    <col min="6" max="6" width="18.6640625" style="1" customWidth="1"/>
    <col min="7" max="7" width="18.21875" style="1" customWidth="1"/>
  </cols>
  <sheetData>
    <row r="1" spans="2:7" ht="14.6" customHeight="1">
      <c r="B1" s="53" t="s">
        <v>105</v>
      </c>
      <c r="C1" s="53"/>
      <c r="D1" s="53"/>
      <c r="E1" s="53"/>
      <c r="F1" s="53"/>
      <c r="G1" s="53"/>
    </row>
    <row r="2" spans="2:7" ht="14.6" customHeight="1">
      <c r="B2" s="53"/>
      <c r="C2" s="53"/>
      <c r="D2" s="53"/>
      <c r="E2" s="53"/>
      <c r="F2" s="53"/>
      <c r="G2" s="53"/>
    </row>
    <row r="3" spans="2:7" ht="17.55">
      <c r="B3" s="54" t="s">
        <v>82</v>
      </c>
      <c r="C3" s="54"/>
      <c r="D3" s="54"/>
      <c r="E3" s="54"/>
      <c r="F3" s="54"/>
      <c r="G3" s="54"/>
    </row>
    <row r="4" spans="2:7" ht="17.55" customHeight="1">
      <c r="B4" s="10"/>
      <c r="C4" s="3"/>
      <c r="D4" s="3"/>
      <c r="E4" s="7"/>
      <c r="F4" s="55" t="s">
        <v>83</v>
      </c>
      <c r="G4" s="55"/>
    </row>
    <row r="5" spans="2:7">
      <c r="B5" s="2" t="s">
        <v>0</v>
      </c>
      <c r="C5" s="5" t="s">
        <v>1</v>
      </c>
      <c r="D5" s="2" t="s">
        <v>2</v>
      </c>
      <c r="E5" s="23" t="s">
        <v>3</v>
      </c>
      <c r="F5" s="2" t="s">
        <v>4</v>
      </c>
      <c r="G5" s="2" t="s">
        <v>86</v>
      </c>
    </row>
    <row r="6" spans="2:7">
      <c r="B6" s="13" t="s">
        <v>5</v>
      </c>
      <c r="C6" s="14"/>
      <c r="D6" s="15" t="s">
        <v>6</v>
      </c>
      <c r="E6" s="16"/>
      <c r="F6" s="79">
        <f>F7+F12</f>
        <v>3057</v>
      </c>
      <c r="G6" s="80">
        <f>G7+G12</f>
        <v>3057</v>
      </c>
    </row>
    <row r="7" spans="2:7" ht="45.1" customHeight="1">
      <c r="B7" s="56" t="s">
        <v>7</v>
      </c>
      <c r="C7" s="47"/>
      <c r="D7" s="49" t="s">
        <v>8</v>
      </c>
      <c r="E7" s="51"/>
      <c r="F7" s="81">
        <f>F9+F10+F11</f>
        <v>1916.4</v>
      </c>
      <c r="G7" s="81">
        <f>G9+G10+G11</f>
        <v>1916.4</v>
      </c>
    </row>
    <row r="8" spans="2:7" ht="13" customHeight="1">
      <c r="B8" s="56"/>
      <c r="C8" s="48"/>
      <c r="D8" s="50"/>
      <c r="E8" s="52"/>
      <c r="F8" s="82"/>
      <c r="G8" s="82"/>
    </row>
    <row r="9" spans="2:7" ht="21.3" customHeight="1">
      <c r="B9" s="17"/>
      <c r="C9" s="14" t="s">
        <v>9</v>
      </c>
      <c r="D9" s="18" t="s">
        <v>10</v>
      </c>
      <c r="E9" s="19">
        <v>100</v>
      </c>
      <c r="F9" s="83">
        <v>1399.2</v>
      </c>
      <c r="G9" s="83">
        <v>1399.2</v>
      </c>
    </row>
    <row r="10" spans="2:7" ht="20.7" customHeight="1">
      <c r="B10" s="17"/>
      <c r="C10" s="14" t="s">
        <v>9</v>
      </c>
      <c r="D10" s="18" t="s">
        <v>10</v>
      </c>
      <c r="E10" s="19">
        <v>200</v>
      </c>
      <c r="F10" s="83">
        <v>517.20000000000005</v>
      </c>
      <c r="G10" s="83">
        <v>517.20000000000005</v>
      </c>
    </row>
    <row r="11" spans="2:7" ht="19.45" customHeight="1">
      <c r="B11" s="20"/>
      <c r="C11" s="14" t="s">
        <v>9</v>
      </c>
      <c r="D11" s="18" t="s">
        <v>10</v>
      </c>
      <c r="E11" s="21">
        <v>800</v>
      </c>
      <c r="F11" s="84"/>
      <c r="G11" s="84"/>
    </row>
    <row r="12" spans="2:7" ht="15.05" customHeight="1">
      <c r="B12" s="59" t="s">
        <v>11</v>
      </c>
      <c r="C12" s="57"/>
      <c r="D12" s="49" t="s">
        <v>12</v>
      </c>
      <c r="E12" s="51"/>
      <c r="F12" s="81">
        <f>F15+F16</f>
        <v>1140.6000000000001</v>
      </c>
      <c r="G12" s="81">
        <f>G15+G16</f>
        <v>1140.6000000000001</v>
      </c>
    </row>
    <row r="13" spans="2:7" ht="15.05" customHeight="1">
      <c r="B13" s="60"/>
      <c r="C13" s="61"/>
      <c r="D13" s="66"/>
      <c r="E13" s="67"/>
      <c r="F13" s="85"/>
      <c r="G13" s="85"/>
    </row>
    <row r="14" spans="2:7" ht="15.05" customHeight="1">
      <c r="B14" s="60"/>
      <c r="C14" s="24"/>
      <c r="D14" s="50"/>
      <c r="E14" s="52"/>
      <c r="F14" s="82"/>
      <c r="G14" s="82"/>
    </row>
    <row r="15" spans="2:7" ht="19.45" customHeight="1">
      <c r="B15" s="17"/>
      <c r="C15" s="14" t="s">
        <v>9</v>
      </c>
      <c r="D15" s="18" t="s">
        <v>13</v>
      </c>
      <c r="E15" s="19">
        <v>100</v>
      </c>
      <c r="F15" s="83">
        <v>966.7</v>
      </c>
      <c r="G15" s="83">
        <v>966.7</v>
      </c>
    </row>
    <row r="16" spans="2:7" ht="19.45" customHeight="1">
      <c r="B16" s="25"/>
      <c r="C16" s="26" t="s">
        <v>9</v>
      </c>
      <c r="D16" s="18" t="s">
        <v>13</v>
      </c>
      <c r="E16" s="19">
        <v>200</v>
      </c>
      <c r="F16" s="83">
        <v>173.9</v>
      </c>
      <c r="G16" s="83">
        <v>173.9</v>
      </c>
    </row>
    <row r="17" spans="2:9" ht="23.2" customHeight="1">
      <c r="B17" s="27" t="s">
        <v>14</v>
      </c>
      <c r="C17" s="14"/>
      <c r="D17" s="15" t="s">
        <v>15</v>
      </c>
      <c r="E17" s="16"/>
      <c r="F17" s="79">
        <f>F18+F19+F24+F30+F37+F41+F42+F43+F46</f>
        <v>7012.2999999999993</v>
      </c>
      <c r="G17" s="79">
        <f>G18+G19+G24+G30+G37+G41+G42+G43+G46</f>
        <v>7012.2</v>
      </c>
    </row>
    <row r="18" spans="2:9" ht="21.3" customHeight="1">
      <c r="B18" s="28" t="s">
        <v>16</v>
      </c>
      <c r="C18" s="14" t="s">
        <v>17</v>
      </c>
      <c r="D18" s="18" t="s">
        <v>18</v>
      </c>
      <c r="E18" s="19">
        <v>100</v>
      </c>
      <c r="F18" s="83">
        <v>1037.7</v>
      </c>
      <c r="G18" s="83">
        <v>1037.7</v>
      </c>
    </row>
    <row r="19" spans="2:9" ht="15.05" customHeight="1">
      <c r="B19" s="59" t="s">
        <v>19</v>
      </c>
      <c r="C19" s="57"/>
      <c r="D19" s="49" t="s">
        <v>20</v>
      </c>
      <c r="E19" s="51"/>
      <c r="F19" s="81">
        <f>F21+F22+F23</f>
        <v>1905.8000000000002</v>
      </c>
      <c r="G19" s="81">
        <f>G21+G22+G23</f>
        <v>1905.8000000000002</v>
      </c>
    </row>
    <row r="20" spans="2:9" ht="32.6" customHeight="1">
      <c r="B20" s="62"/>
      <c r="C20" s="58"/>
      <c r="D20" s="50"/>
      <c r="E20" s="52"/>
      <c r="F20" s="82"/>
      <c r="G20" s="82"/>
    </row>
    <row r="21" spans="2:9" ht="24.45" customHeight="1">
      <c r="B21" s="25"/>
      <c r="C21" s="26" t="s">
        <v>21</v>
      </c>
      <c r="D21" s="18" t="s">
        <v>22</v>
      </c>
      <c r="E21" s="19">
        <v>100</v>
      </c>
      <c r="F21" s="83">
        <v>1518</v>
      </c>
      <c r="G21" s="83">
        <v>1518</v>
      </c>
    </row>
    <row r="22" spans="2:9" ht="20.7" customHeight="1">
      <c r="B22" s="25"/>
      <c r="C22" s="26" t="s">
        <v>21</v>
      </c>
      <c r="D22" s="18" t="s">
        <v>22</v>
      </c>
      <c r="E22" s="19">
        <v>200</v>
      </c>
      <c r="F22" s="83">
        <v>380.9</v>
      </c>
      <c r="G22" s="83">
        <v>380.9</v>
      </c>
    </row>
    <row r="23" spans="2:9" ht="21.3" customHeight="1">
      <c r="B23" s="25"/>
      <c r="C23" s="26" t="s">
        <v>21</v>
      </c>
      <c r="D23" s="18" t="s">
        <v>22</v>
      </c>
      <c r="E23" s="19">
        <v>800</v>
      </c>
      <c r="F23" s="83">
        <v>6.9</v>
      </c>
      <c r="G23" s="83">
        <v>6.9</v>
      </c>
    </row>
    <row r="24" spans="2:9" ht="15.05" customHeight="1">
      <c r="B24" s="68" t="s">
        <v>23</v>
      </c>
      <c r="C24" s="57"/>
      <c r="D24" s="49" t="s">
        <v>24</v>
      </c>
      <c r="E24" s="51"/>
      <c r="F24" s="81">
        <f>F26+F27+F29+F28</f>
        <v>3124.7</v>
      </c>
      <c r="G24" s="81">
        <f>G26+G27+G29+G28</f>
        <v>3124.6</v>
      </c>
    </row>
    <row r="25" spans="2:9" ht="15.05" customHeight="1">
      <c r="B25" s="68"/>
      <c r="C25" s="58"/>
      <c r="D25" s="50"/>
      <c r="E25" s="52"/>
      <c r="F25" s="82"/>
      <c r="G25" s="82"/>
    </row>
    <row r="26" spans="2:9" ht="26.95" customHeight="1">
      <c r="B26" s="28"/>
      <c r="C26" s="14" t="s">
        <v>25</v>
      </c>
      <c r="D26" s="18" t="s">
        <v>26</v>
      </c>
      <c r="E26" s="19">
        <v>100</v>
      </c>
      <c r="F26" s="83">
        <v>2780.5</v>
      </c>
      <c r="G26" s="83">
        <v>2780.5</v>
      </c>
      <c r="I26" s="46"/>
    </row>
    <row r="27" spans="2:9" ht="25.55" customHeight="1">
      <c r="B27" s="28"/>
      <c r="C27" s="14" t="s">
        <v>25</v>
      </c>
      <c r="D27" s="18" t="s">
        <v>26</v>
      </c>
      <c r="E27" s="19">
        <v>200</v>
      </c>
      <c r="F27" s="83">
        <v>328.6</v>
      </c>
      <c r="G27" s="83">
        <v>328.6</v>
      </c>
    </row>
    <row r="28" spans="2:9" ht="24.45" customHeight="1">
      <c r="B28" s="28"/>
      <c r="C28" s="14" t="s">
        <v>25</v>
      </c>
      <c r="D28" s="18" t="s">
        <v>26</v>
      </c>
      <c r="E28" s="19">
        <v>800</v>
      </c>
      <c r="F28" s="83"/>
      <c r="G28" s="83"/>
    </row>
    <row r="29" spans="2:9" ht="21.3" customHeight="1">
      <c r="B29" s="28"/>
      <c r="C29" s="14" t="s">
        <v>25</v>
      </c>
      <c r="D29" s="18" t="s">
        <v>27</v>
      </c>
      <c r="E29" s="19">
        <v>800</v>
      </c>
      <c r="F29" s="83">
        <v>15.6</v>
      </c>
      <c r="G29" s="83">
        <v>15.5</v>
      </c>
    </row>
    <row r="30" spans="2:9" ht="15.05" customHeight="1">
      <c r="B30" s="68" t="s">
        <v>28</v>
      </c>
      <c r="C30" s="57"/>
      <c r="D30" s="49" t="s">
        <v>29</v>
      </c>
      <c r="E30" s="51"/>
      <c r="F30" s="86">
        <f>F33+F34+F35+F36</f>
        <v>121</v>
      </c>
      <c r="G30" s="86">
        <f>G33+G34+G35+G36</f>
        <v>121</v>
      </c>
    </row>
    <row r="31" spans="2:9" ht="15.05" customHeight="1">
      <c r="B31" s="68"/>
      <c r="C31" s="61"/>
      <c r="D31" s="66"/>
      <c r="E31" s="67"/>
      <c r="F31" s="86"/>
      <c r="G31" s="86"/>
    </row>
    <row r="32" spans="2:9" ht="15.05" customHeight="1">
      <c r="B32" s="68"/>
      <c r="C32" s="58"/>
      <c r="D32" s="50"/>
      <c r="E32" s="52"/>
      <c r="F32" s="86"/>
      <c r="G32" s="86"/>
    </row>
    <row r="33" spans="2:7" ht="20.05" customHeight="1">
      <c r="B33" s="30"/>
      <c r="C33" s="31" t="s">
        <v>30</v>
      </c>
      <c r="D33" s="18" t="s">
        <v>31</v>
      </c>
      <c r="E33" s="21">
        <v>800</v>
      </c>
      <c r="F33" s="84"/>
      <c r="G33" s="84"/>
    </row>
    <row r="34" spans="2:7" ht="24.45" customHeight="1">
      <c r="B34" s="30"/>
      <c r="C34" s="31" t="s">
        <v>32</v>
      </c>
      <c r="D34" s="18" t="s">
        <v>33</v>
      </c>
      <c r="E34" s="21">
        <v>700</v>
      </c>
      <c r="F34" s="84"/>
      <c r="G34" s="84"/>
    </row>
    <row r="35" spans="2:7" ht="23.2" customHeight="1">
      <c r="B35" s="30"/>
      <c r="C35" s="31" t="s">
        <v>21</v>
      </c>
      <c r="D35" s="18" t="s">
        <v>34</v>
      </c>
      <c r="E35" s="21">
        <v>500</v>
      </c>
      <c r="F35" s="84">
        <v>120</v>
      </c>
      <c r="G35" s="84">
        <v>120</v>
      </c>
    </row>
    <row r="36" spans="2:7" ht="21.3" customHeight="1">
      <c r="B36" s="30"/>
      <c r="C36" s="31" t="s">
        <v>71</v>
      </c>
      <c r="D36" s="18" t="s">
        <v>34</v>
      </c>
      <c r="E36" s="21">
        <v>500</v>
      </c>
      <c r="F36" s="84">
        <v>1</v>
      </c>
      <c r="G36" s="84">
        <v>1</v>
      </c>
    </row>
    <row r="37" spans="2:7" ht="15.05" customHeight="1">
      <c r="B37" s="69" t="s">
        <v>35</v>
      </c>
      <c r="C37" s="71"/>
      <c r="D37" s="49" t="s">
        <v>36</v>
      </c>
      <c r="E37" s="51"/>
      <c r="F37" s="81">
        <f>F39+F40</f>
        <v>348.2</v>
      </c>
      <c r="G37" s="81">
        <f>G39+G40</f>
        <v>348.2</v>
      </c>
    </row>
    <row r="38" spans="2:7" ht="16.899999999999999" customHeight="1">
      <c r="B38" s="70"/>
      <c r="C38" s="72"/>
      <c r="D38" s="50"/>
      <c r="E38" s="52"/>
      <c r="F38" s="82"/>
      <c r="G38" s="82"/>
    </row>
    <row r="39" spans="2:7" ht="18.8" customHeight="1">
      <c r="B39" s="32"/>
      <c r="C39" s="33" t="s">
        <v>37</v>
      </c>
      <c r="D39" s="18" t="s">
        <v>38</v>
      </c>
      <c r="E39" s="34">
        <v>200</v>
      </c>
      <c r="F39" s="87"/>
      <c r="G39" s="87"/>
    </row>
    <row r="40" spans="2:7" ht="28.8" customHeight="1">
      <c r="B40" s="32"/>
      <c r="C40" s="33" t="s">
        <v>39</v>
      </c>
      <c r="D40" s="18" t="s">
        <v>40</v>
      </c>
      <c r="E40" s="34">
        <v>200</v>
      </c>
      <c r="F40" s="87">
        <v>348.2</v>
      </c>
      <c r="G40" s="87">
        <v>348.2</v>
      </c>
    </row>
    <row r="41" spans="2:7" ht="32.6" customHeight="1">
      <c r="B41" s="28" t="s">
        <v>41</v>
      </c>
      <c r="C41" s="14" t="s">
        <v>42</v>
      </c>
      <c r="D41" s="18" t="s">
        <v>43</v>
      </c>
      <c r="E41" s="19">
        <v>300</v>
      </c>
      <c r="F41" s="83">
        <v>248.4</v>
      </c>
      <c r="G41" s="83">
        <v>248.4</v>
      </c>
    </row>
    <row r="42" spans="2:7" ht="37.6" customHeight="1">
      <c r="B42" s="28" t="s">
        <v>44</v>
      </c>
      <c r="C42" s="14" t="s">
        <v>45</v>
      </c>
      <c r="D42" s="18" t="s">
        <v>46</v>
      </c>
      <c r="E42" s="19">
        <v>200</v>
      </c>
      <c r="F42" s="83"/>
      <c r="G42" s="83"/>
    </row>
    <row r="43" spans="2:7" ht="21.95" customHeight="1">
      <c r="B43" s="28" t="s">
        <v>47</v>
      </c>
      <c r="C43" s="14"/>
      <c r="D43" s="18" t="s">
        <v>48</v>
      </c>
      <c r="E43" s="19"/>
      <c r="F43" s="88">
        <f>F44+F45</f>
        <v>226.5</v>
      </c>
      <c r="G43" s="88">
        <f>G44+G45</f>
        <v>226.5</v>
      </c>
    </row>
    <row r="44" spans="2:7" ht="23.2" customHeight="1">
      <c r="B44" s="35" t="s">
        <v>101</v>
      </c>
      <c r="C44" s="14" t="s">
        <v>49</v>
      </c>
      <c r="D44" s="18" t="s">
        <v>50</v>
      </c>
      <c r="E44" s="19">
        <v>100</v>
      </c>
      <c r="F44" s="83">
        <v>200.4</v>
      </c>
      <c r="G44" s="83">
        <v>200.4</v>
      </c>
    </row>
    <row r="45" spans="2:7" ht="20.05" customHeight="1">
      <c r="B45" s="35" t="s">
        <v>101</v>
      </c>
      <c r="C45" s="14" t="s">
        <v>49</v>
      </c>
      <c r="D45" s="18" t="s">
        <v>50</v>
      </c>
      <c r="E45" s="19">
        <v>200</v>
      </c>
      <c r="F45" s="83">
        <v>26.1</v>
      </c>
      <c r="G45" s="83">
        <v>26.1</v>
      </c>
    </row>
    <row r="46" spans="2:7" ht="15.05" customHeight="1">
      <c r="B46" s="28"/>
      <c r="C46" s="14"/>
      <c r="D46" s="18"/>
      <c r="E46" s="19"/>
      <c r="F46" s="88"/>
      <c r="G46" s="88"/>
    </row>
    <row r="47" spans="2:7" ht="15.05" customHeight="1">
      <c r="B47" s="73" t="s">
        <v>51</v>
      </c>
      <c r="C47" s="57"/>
      <c r="D47" s="75" t="s">
        <v>52</v>
      </c>
      <c r="E47" s="77"/>
      <c r="F47" s="89">
        <f>F49+F54+F60+F62+F63+F65+F66+F67</f>
        <v>5315.9000000000005</v>
      </c>
      <c r="G47" s="89">
        <f>G49+G54+G60+G62+G63+G65+G66+G67</f>
        <v>5315.9000000000005</v>
      </c>
    </row>
    <row r="48" spans="2:7" ht="13.8" customHeight="1">
      <c r="B48" s="74"/>
      <c r="C48" s="58"/>
      <c r="D48" s="76"/>
      <c r="E48" s="78"/>
      <c r="F48" s="90"/>
      <c r="G48" s="90"/>
    </row>
    <row r="49" spans="2:7" ht="15.05" customHeight="1">
      <c r="B49" s="59" t="s">
        <v>54</v>
      </c>
      <c r="C49" s="57"/>
      <c r="D49" s="49" t="s">
        <v>55</v>
      </c>
      <c r="E49" s="51"/>
      <c r="F49" s="81">
        <f>F51+F52+F53</f>
        <v>1457.3</v>
      </c>
      <c r="G49" s="81">
        <f>G51+G52+G53</f>
        <v>1457.3</v>
      </c>
    </row>
    <row r="50" spans="2:7" ht="15.05" customHeight="1">
      <c r="B50" s="62"/>
      <c r="C50" s="58"/>
      <c r="D50" s="50"/>
      <c r="E50" s="52"/>
      <c r="F50" s="82"/>
      <c r="G50" s="82"/>
    </row>
    <row r="51" spans="2:7" ht="24.45" customHeight="1">
      <c r="B51" s="17"/>
      <c r="C51" s="14" t="s">
        <v>56</v>
      </c>
      <c r="D51" s="18" t="s">
        <v>57</v>
      </c>
      <c r="E51" s="19">
        <v>200</v>
      </c>
      <c r="F51" s="83">
        <v>1253.7</v>
      </c>
      <c r="G51" s="83">
        <v>1253.7</v>
      </c>
    </row>
    <row r="52" spans="2:7" ht="24.45" customHeight="1">
      <c r="B52" s="36" t="s">
        <v>102</v>
      </c>
      <c r="C52" s="14" t="s">
        <v>56</v>
      </c>
      <c r="D52" s="18" t="s">
        <v>58</v>
      </c>
      <c r="E52" s="19">
        <v>200</v>
      </c>
      <c r="F52" s="83">
        <v>185.1</v>
      </c>
      <c r="G52" s="83">
        <v>185.1</v>
      </c>
    </row>
    <row r="53" spans="2:7" ht="24.45" customHeight="1">
      <c r="B53" s="22" t="s">
        <v>103</v>
      </c>
      <c r="C53" s="14" t="s">
        <v>56</v>
      </c>
      <c r="D53" s="18" t="s">
        <v>58</v>
      </c>
      <c r="E53" s="19">
        <v>200</v>
      </c>
      <c r="F53" s="83">
        <v>18.5</v>
      </c>
      <c r="G53" s="83">
        <v>18.5</v>
      </c>
    </row>
    <row r="54" spans="2:7" ht="21.3" customHeight="1">
      <c r="B54" s="20" t="s">
        <v>59</v>
      </c>
      <c r="C54" s="31"/>
      <c r="D54" s="18" t="s">
        <v>60</v>
      </c>
      <c r="E54" s="19"/>
      <c r="F54" s="91">
        <f>F55+F59+F56+F57+F58</f>
        <v>856.8</v>
      </c>
      <c r="G54" s="91">
        <f>G55+G59+G56+G57+G58</f>
        <v>856.8</v>
      </c>
    </row>
    <row r="55" spans="2:7" ht="18.8" customHeight="1">
      <c r="B55" s="20"/>
      <c r="C55" s="31" t="s">
        <v>56</v>
      </c>
      <c r="D55" s="18" t="s">
        <v>61</v>
      </c>
      <c r="E55" s="19">
        <v>200</v>
      </c>
      <c r="F55" s="83">
        <v>466.8</v>
      </c>
      <c r="G55" s="83">
        <v>466.8</v>
      </c>
    </row>
    <row r="56" spans="2:7" ht="16.899999999999999" customHeight="1">
      <c r="B56" s="20"/>
      <c r="C56" s="31" t="s">
        <v>56</v>
      </c>
      <c r="D56" s="18" t="s">
        <v>93</v>
      </c>
      <c r="E56" s="19">
        <v>200</v>
      </c>
      <c r="F56" s="83">
        <v>80</v>
      </c>
      <c r="G56" s="83">
        <v>80</v>
      </c>
    </row>
    <row r="57" spans="2:7" ht="20.7" customHeight="1">
      <c r="B57" s="37" t="s">
        <v>102</v>
      </c>
      <c r="C57" s="31" t="s">
        <v>56</v>
      </c>
      <c r="D57" s="18" t="s">
        <v>95</v>
      </c>
      <c r="E57" s="19">
        <v>200</v>
      </c>
      <c r="F57" s="83">
        <v>100</v>
      </c>
      <c r="G57" s="83">
        <v>100</v>
      </c>
    </row>
    <row r="58" spans="2:7" ht="20.7" customHeight="1">
      <c r="B58" s="37" t="s">
        <v>102</v>
      </c>
      <c r="C58" s="31" t="s">
        <v>56</v>
      </c>
      <c r="D58" s="18" t="s">
        <v>106</v>
      </c>
      <c r="E58" s="19">
        <v>200</v>
      </c>
      <c r="F58" s="83">
        <v>200</v>
      </c>
      <c r="G58" s="83">
        <v>200</v>
      </c>
    </row>
    <row r="59" spans="2:7" ht="23.2" customHeight="1">
      <c r="B59" s="20"/>
      <c r="C59" s="31" t="s">
        <v>56</v>
      </c>
      <c r="D59" s="18" t="s">
        <v>62</v>
      </c>
      <c r="E59" s="19">
        <v>200</v>
      </c>
      <c r="F59" s="83">
        <v>10</v>
      </c>
      <c r="G59" s="83">
        <v>10</v>
      </c>
    </row>
    <row r="60" spans="2:7" ht="21.95" customHeight="1">
      <c r="B60" s="28" t="s">
        <v>63</v>
      </c>
      <c r="C60" s="14" t="s">
        <v>56</v>
      </c>
      <c r="D60" s="18" t="s">
        <v>85</v>
      </c>
      <c r="E60" s="19"/>
      <c r="F60" s="88">
        <f>F61</f>
        <v>106.5</v>
      </c>
      <c r="G60" s="88">
        <f>G61</f>
        <v>106.5</v>
      </c>
    </row>
    <row r="61" spans="2:7" ht="22.55" customHeight="1">
      <c r="B61" s="28"/>
      <c r="C61" s="14" t="s">
        <v>56</v>
      </c>
      <c r="D61" s="18" t="s">
        <v>64</v>
      </c>
      <c r="E61" s="19">
        <v>200</v>
      </c>
      <c r="F61" s="83">
        <v>106.5</v>
      </c>
      <c r="G61" s="83">
        <v>106.5</v>
      </c>
    </row>
    <row r="62" spans="2:7" ht="31.95" customHeight="1">
      <c r="B62" s="28" t="s">
        <v>65</v>
      </c>
      <c r="C62" s="14" t="s">
        <v>56</v>
      </c>
      <c r="D62" s="18" t="s">
        <v>66</v>
      </c>
      <c r="E62" s="19">
        <v>200</v>
      </c>
      <c r="F62" s="83">
        <v>143</v>
      </c>
      <c r="G62" s="83">
        <v>143</v>
      </c>
    </row>
    <row r="63" spans="2:7" ht="21.95" customHeight="1">
      <c r="B63" s="28" t="s">
        <v>67</v>
      </c>
      <c r="C63" s="14"/>
      <c r="D63" s="18" t="s">
        <v>87</v>
      </c>
      <c r="E63" s="19">
        <v>200</v>
      </c>
      <c r="F63" s="88">
        <f>F64</f>
        <v>2204.5</v>
      </c>
      <c r="G63" s="88">
        <f>G64</f>
        <v>2204.5</v>
      </c>
    </row>
    <row r="64" spans="2:7" ht="27.55" customHeight="1">
      <c r="B64" s="28"/>
      <c r="C64" s="14" t="s">
        <v>68</v>
      </c>
      <c r="D64" s="18" t="s">
        <v>69</v>
      </c>
      <c r="E64" s="19">
        <v>200</v>
      </c>
      <c r="F64" s="83">
        <v>2204.5</v>
      </c>
      <c r="G64" s="83">
        <v>2204.5</v>
      </c>
    </row>
    <row r="65" spans="2:7" ht="20.7" customHeight="1">
      <c r="B65" s="28" t="s">
        <v>70</v>
      </c>
      <c r="C65" s="14" t="s">
        <v>71</v>
      </c>
      <c r="D65" s="38" t="s">
        <v>72</v>
      </c>
      <c r="E65" s="19">
        <v>200</v>
      </c>
      <c r="F65" s="83"/>
      <c r="G65" s="83"/>
    </row>
    <row r="66" spans="2:7" ht="23.2" customHeight="1">
      <c r="B66" s="28" t="s">
        <v>73</v>
      </c>
      <c r="C66" s="14" t="s">
        <v>71</v>
      </c>
      <c r="D66" s="38" t="s">
        <v>74</v>
      </c>
      <c r="E66" s="19">
        <v>200</v>
      </c>
      <c r="F66" s="83"/>
      <c r="G66" s="83"/>
    </row>
    <row r="67" spans="2:7" ht="25.05" customHeight="1">
      <c r="B67" s="28" t="s">
        <v>75</v>
      </c>
      <c r="C67" s="39"/>
      <c r="D67" s="18" t="s">
        <v>88</v>
      </c>
      <c r="E67" s="40"/>
      <c r="F67" s="88">
        <f>F68+F69</f>
        <v>547.79999999999995</v>
      </c>
      <c r="G67" s="88">
        <f>G68+G69</f>
        <v>547.79999999999995</v>
      </c>
    </row>
    <row r="68" spans="2:7" ht="21.3" customHeight="1">
      <c r="B68" s="28"/>
      <c r="C68" s="39" t="s">
        <v>71</v>
      </c>
      <c r="D68" s="18" t="s">
        <v>76</v>
      </c>
      <c r="E68" s="40">
        <v>200</v>
      </c>
      <c r="F68" s="83"/>
      <c r="G68" s="83"/>
    </row>
    <row r="69" spans="2:7" ht="21.3" customHeight="1">
      <c r="B69" s="28"/>
      <c r="C69" s="39" t="s">
        <v>71</v>
      </c>
      <c r="D69" s="18" t="s">
        <v>104</v>
      </c>
      <c r="E69" s="40">
        <v>200</v>
      </c>
      <c r="F69" s="83">
        <v>547.79999999999995</v>
      </c>
      <c r="G69" s="83">
        <v>547.79999999999995</v>
      </c>
    </row>
    <row r="70" spans="2:7" ht="45.7" customHeight="1">
      <c r="B70" s="27" t="s">
        <v>96</v>
      </c>
      <c r="C70" s="39"/>
      <c r="D70" s="41" t="s">
        <v>77</v>
      </c>
      <c r="E70" s="40"/>
      <c r="F70" s="79">
        <f>F71</f>
        <v>15</v>
      </c>
      <c r="G70" s="79">
        <f>G71</f>
        <v>15</v>
      </c>
    </row>
    <row r="71" spans="2:7" ht="23.2" customHeight="1">
      <c r="B71" s="17" t="s">
        <v>97</v>
      </c>
      <c r="C71" s="39" t="s">
        <v>71</v>
      </c>
      <c r="D71" s="38" t="s">
        <v>78</v>
      </c>
      <c r="E71" s="40">
        <v>200</v>
      </c>
      <c r="F71" s="83">
        <v>15</v>
      </c>
      <c r="G71" s="83">
        <v>15</v>
      </c>
    </row>
    <row r="72" spans="2:7" ht="23.2" customHeight="1">
      <c r="B72" s="27" t="s">
        <v>98</v>
      </c>
      <c r="C72" s="39"/>
      <c r="D72" s="42" t="s">
        <v>89</v>
      </c>
      <c r="E72" s="40"/>
      <c r="F72" s="79">
        <f>F73</f>
        <v>13526.1</v>
      </c>
      <c r="G72" s="79">
        <f>G73</f>
        <v>13469.4</v>
      </c>
    </row>
    <row r="73" spans="2:7" ht="20.7" customHeight="1">
      <c r="B73" s="28" t="s">
        <v>99</v>
      </c>
      <c r="C73" s="39"/>
      <c r="D73" s="40" t="s">
        <v>92</v>
      </c>
      <c r="E73" s="40"/>
      <c r="F73" s="88">
        <f>F74+F75+F76</f>
        <v>13526.1</v>
      </c>
      <c r="G73" s="88">
        <f>G74+G75+G76</f>
        <v>13469.4</v>
      </c>
    </row>
    <row r="74" spans="2:7">
      <c r="B74" s="28"/>
      <c r="C74" s="39" t="s">
        <v>53</v>
      </c>
      <c r="D74" s="40" t="s">
        <v>90</v>
      </c>
      <c r="E74" s="40">
        <v>200</v>
      </c>
      <c r="F74" s="83">
        <v>7031.7</v>
      </c>
      <c r="G74" s="83">
        <v>7031.7</v>
      </c>
    </row>
    <row r="75" spans="2:7">
      <c r="B75" s="35" t="s">
        <v>102</v>
      </c>
      <c r="C75" s="39" t="s">
        <v>53</v>
      </c>
      <c r="D75" s="40" t="s">
        <v>91</v>
      </c>
      <c r="E75" s="40">
        <v>200</v>
      </c>
      <c r="F75" s="83">
        <v>6488</v>
      </c>
      <c r="G75" s="83">
        <v>6431.3</v>
      </c>
    </row>
    <row r="76" spans="2:7">
      <c r="B76" s="29" t="s">
        <v>103</v>
      </c>
      <c r="C76" s="39" t="s">
        <v>53</v>
      </c>
      <c r="D76" s="40" t="s">
        <v>91</v>
      </c>
      <c r="E76" s="40">
        <v>200</v>
      </c>
      <c r="F76" s="83">
        <v>6.4</v>
      </c>
      <c r="G76" s="83">
        <v>6.4</v>
      </c>
    </row>
    <row r="77" spans="2:7">
      <c r="B77" s="13" t="s">
        <v>100</v>
      </c>
      <c r="C77" s="43" t="s">
        <v>79</v>
      </c>
      <c r="D77" s="44" t="s">
        <v>80</v>
      </c>
      <c r="E77" s="45">
        <v>800</v>
      </c>
      <c r="F77" s="92"/>
      <c r="G77" s="92"/>
    </row>
    <row r="78" spans="2:7">
      <c r="B78" s="13" t="s">
        <v>81</v>
      </c>
      <c r="C78" s="14"/>
      <c r="D78" s="15"/>
      <c r="E78" s="16"/>
      <c r="F78" s="79">
        <f>F6+F17+F47+F77+F70+F72</f>
        <v>28926.300000000003</v>
      </c>
      <c r="G78" s="79">
        <f>G6+G17+G47+G77+G70+G72</f>
        <v>28869.5</v>
      </c>
    </row>
    <row r="79" spans="2:7">
      <c r="B79" s="11"/>
      <c r="C79" s="4"/>
      <c r="D79" s="63"/>
      <c r="E79" s="63"/>
      <c r="F79" s="64"/>
    </row>
    <row r="80" spans="2:7">
      <c r="B80" s="65" t="s">
        <v>84</v>
      </c>
      <c r="C80" s="65"/>
      <c r="D80" s="65"/>
      <c r="E80" s="8" t="s">
        <v>94</v>
      </c>
      <c r="F80" s="6"/>
    </row>
  </sheetData>
  <mergeCells count="53">
    <mergeCell ref="G49:G50"/>
    <mergeCell ref="B49:B50"/>
    <mergeCell ref="C49:C50"/>
    <mergeCell ref="D49:D50"/>
    <mergeCell ref="E49:E50"/>
    <mergeCell ref="F49:F50"/>
    <mergeCell ref="G47:G48"/>
    <mergeCell ref="G24:G25"/>
    <mergeCell ref="F30:F32"/>
    <mergeCell ref="G30:G32"/>
    <mergeCell ref="B37:B38"/>
    <mergeCell ref="C37:C38"/>
    <mergeCell ref="D37:D38"/>
    <mergeCell ref="E37:E38"/>
    <mergeCell ref="F37:F38"/>
    <mergeCell ref="G37:G38"/>
    <mergeCell ref="B47:B48"/>
    <mergeCell ref="C47:C48"/>
    <mergeCell ref="D47:D48"/>
    <mergeCell ref="E47:E48"/>
    <mergeCell ref="F47:F48"/>
    <mergeCell ref="D79:F79"/>
    <mergeCell ref="B80:D80"/>
    <mergeCell ref="D12:D14"/>
    <mergeCell ref="E12:E14"/>
    <mergeCell ref="F12:F14"/>
    <mergeCell ref="B30:B32"/>
    <mergeCell ref="C30:C32"/>
    <mergeCell ref="D30:D32"/>
    <mergeCell ref="E30:E32"/>
    <mergeCell ref="F19:F20"/>
    <mergeCell ref="B24:B25"/>
    <mergeCell ref="C24:C25"/>
    <mergeCell ref="D24:D25"/>
    <mergeCell ref="E24:E25"/>
    <mergeCell ref="F24:F25"/>
    <mergeCell ref="G12:G14"/>
    <mergeCell ref="C19:C20"/>
    <mergeCell ref="B12:B14"/>
    <mergeCell ref="C12:C13"/>
    <mergeCell ref="B19:B20"/>
    <mergeCell ref="D19:D20"/>
    <mergeCell ref="E19:E20"/>
    <mergeCell ref="G19:G20"/>
    <mergeCell ref="C7:C8"/>
    <mergeCell ref="D7:D8"/>
    <mergeCell ref="E7:E8"/>
    <mergeCell ref="F7:F8"/>
    <mergeCell ref="B1:G2"/>
    <mergeCell ref="B3:G3"/>
    <mergeCell ref="G7:G8"/>
    <mergeCell ref="F4:G4"/>
    <mergeCell ref="B7:B8"/>
  </mergeCells>
  <pageMargins left="0.57999999999999996" right="0.51181102362204722" top="0.19685039370078741" bottom="0.18" header="0.31496062992125984" footer="0.17"/>
  <pageSetup paperSize="9" scale="5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</dc:creator>
  <cp:lastModifiedBy>IOgnerubova</cp:lastModifiedBy>
  <cp:lastPrinted>2022-01-21T10:53:59Z</cp:lastPrinted>
  <dcterms:created xsi:type="dcterms:W3CDTF">2015-06-05T18:17:20Z</dcterms:created>
  <dcterms:modified xsi:type="dcterms:W3CDTF">2022-01-21T10:54:02Z</dcterms:modified>
</cp:coreProperties>
</file>